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8940" activeTab="0"/>
  </bookViews>
  <sheets>
    <sheet name="ŠO PR TAB" sheetId="1" r:id="rId1"/>
    <sheet name="OPĆI DIO" sheetId="2" r:id="rId2"/>
    <sheet name="ŠO RASH" sheetId="3" r:id="rId3"/>
  </sheets>
  <definedNames/>
  <calcPr fullCalcOnLoad="1"/>
</workbook>
</file>

<file path=xl/sharedStrings.xml><?xml version="1.0" encoding="utf-8"?>
<sst xmlns="http://schemas.openxmlformats.org/spreadsheetml/2006/main" count="342" uniqueCount="189">
  <si>
    <t>A210101</t>
  </si>
  <si>
    <t>Redovna djelatnost srednjih škola - minimalni standard</t>
  </si>
  <si>
    <t>OPIS</t>
  </si>
  <si>
    <t>REDOVNI PROGRAM ODGOJA I OBRAZOVANJA</t>
  </si>
  <si>
    <t>Program  2201</t>
  </si>
  <si>
    <t>Aktivnost/Projekt</t>
  </si>
  <si>
    <t>Materijalni rashodi SŠ po stvarnom trošku</t>
  </si>
  <si>
    <t>A220101</t>
  </si>
  <si>
    <t>Program  2301</t>
  </si>
  <si>
    <t>Programi obrazovanja iznad standarda</t>
  </si>
  <si>
    <t>A230102</t>
  </si>
  <si>
    <t>Županijska natjecanja</t>
  </si>
  <si>
    <t>A230139</t>
  </si>
  <si>
    <t>Maturalna zabava</t>
  </si>
  <si>
    <t>A230138</t>
  </si>
  <si>
    <t>Sudjelovanje na smotrama i radionicama</t>
  </si>
  <si>
    <t>Program  2101</t>
  </si>
  <si>
    <t>Redovna djelatnost srednjih škola - plaće djelatnika</t>
  </si>
  <si>
    <t>Rashodi za zaposlene</t>
  </si>
  <si>
    <t>Naziv</t>
  </si>
  <si>
    <t>Unione italiana</t>
  </si>
  <si>
    <t>Vlastiti prihodi</t>
  </si>
  <si>
    <t>Pomoći i donacije</t>
  </si>
  <si>
    <t>PRIHODI POSLOVANJA</t>
  </si>
  <si>
    <t>Pomoći iz inozem. i unutar opće države</t>
  </si>
  <si>
    <t>Prihodi od imovine</t>
  </si>
  <si>
    <t>Kamate na oroč. sred. i depoz. po viđenju</t>
  </si>
  <si>
    <t>Prihodi po posebnim propisima</t>
  </si>
  <si>
    <t>Prihodi od pruženih usluga i prihodi od donacija</t>
  </si>
  <si>
    <t>Prihodi od donacija</t>
  </si>
  <si>
    <t>Prihodi iz proračuna</t>
  </si>
  <si>
    <t>Ostali prihodi</t>
  </si>
  <si>
    <t>SVEUKUPNO</t>
  </si>
  <si>
    <t>Prihodi od osiguranja i refundacija</t>
  </si>
  <si>
    <t>PRIHODI UKUPNO</t>
  </si>
  <si>
    <t>PRIHODI OD NEFINANCIJSKE IMOVINE</t>
  </si>
  <si>
    <t>RASHODI UKUPNO</t>
  </si>
  <si>
    <t>RASHODI ZA NEFINANCIJSKU IMOVINU</t>
  </si>
  <si>
    <t>PROGRAM:</t>
  </si>
  <si>
    <t>RASHODI  POSLOVANJA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</si>
  <si>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</si>
  <si>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</si>
  <si>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</si>
  <si>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</si>
  <si>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</si>
  <si>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</si>
  <si>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TALIJANSKA SREDNJA ŠKOLA  SCUOLA MEDIA SUPERIORE ITALIANA ROVINJ - ROVIGNO</t>
  </si>
  <si>
    <t>Tekuće pomoći iz proračuna koji nije nadležan/MZOŠ</t>
  </si>
  <si>
    <t>Tekuće pomoći temeljem prijenosa EU/ MOZAIK</t>
  </si>
  <si>
    <t>Prihodi prijenos EU</t>
  </si>
  <si>
    <t>SLUŽBENA PUTOVANJA</t>
  </si>
  <si>
    <t>STRUČNO USAVRŠAV.ZAPOSLENIKA</t>
  </si>
  <si>
    <t>URED.MAT.I OSTALI MATERIJALNI IZDACI</t>
  </si>
  <si>
    <t>MAT.I DJELOVI ZA TEKUĆE I INVEST.ODRŽAV.</t>
  </si>
  <si>
    <t>USLUGE TELEFONA, POŠTE I PRIJEVOZA</t>
  </si>
  <si>
    <t>USLUGE TEKUĆEG I INVEST.ODRŽAVANJA</t>
  </si>
  <si>
    <t>KOMUNALNE USLUGE</t>
  </si>
  <si>
    <t>OSTALE USLUGE</t>
  </si>
  <si>
    <t>ČLANARINE</t>
  </si>
  <si>
    <t>BANKARSKE USLUGE I USLUGE PLAT.PROMETA</t>
  </si>
  <si>
    <t>NAKNADE ZA PRIJEVOZ, RAD NA TERENU…</t>
  </si>
  <si>
    <t>ENERGIJA</t>
  </si>
  <si>
    <t>ZAKUPNINE I NAJAMNINE</t>
  </si>
  <si>
    <t>ZDRAVSTVENE USLUGE</t>
  </si>
  <si>
    <t>PREMIJE OSIGURANJA</t>
  </si>
  <si>
    <t>vlastiti prihodi srednjih škola</t>
  </si>
  <si>
    <t>RAČUNALNE USLUGE</t>
  </si>
  <si>
    <t>UREDSKI MATER.I OSTALI MAT.RASHODI</t>
  </si>
  <si>
    <t>MATER. ZA TEKUĆE I INVEST.ODRŽAV.</t>
  </si>
  <si>
    <t>SITAN INVENTAR</t>
  </si>
  <si>
    <t>USLUGE TEL.POŠTE I PRIJEVOZA</t>
  </si>
  <si>
    <t>USLUGE TEK.I INVEST.ODRŽAV.</t>
  </si>
  <si>
    <t>Mateijalni rashodi SŠ- drugi izvori</t>
  </si>
  <si>
    <t>ostale institucije za SŠ/  Unione italiana</t>
  </si>
  <si>
    <t>PLAĆE ZA REDOVAN RAD</t>
  </si>
  <si>
    <t>OBVEZNO ZDRAV.OSIG.</t>
  </si>
  <si>
    <t>OBVEZNO ZDRAV.OSIG. U SL.NEZAPOSL.</t>
  </si>
  <si>
    <t>INTELEKTUALNE I OSOBNE USLUGE</t>
  </si>
  <si>
    <t>donacije za srednje škole</t>
  </si>
  <si>
    <t>Grad Rovinj za prorač.korisnike</t>
  </si>
  <si>
    <t>OSTALE NESPOMENUTE USLUGE</t>
  </si>
  <si>
    <t>UREDSKI MAT.I OSTALI MATER. RASHODI</t>
  </si>
  <si>
    <t>Općina Vrsar za prorač.korisnike</t>
  </si>
  <si>
    <t>A230162</t>
  </si>
  <si>
    <t>Naknada za ŽSV engleskog jezika</t>
  </si>
  <si>
    <t>MZOS za proračunske korisnike</t>
  </si>
  <si>
    <t>Program  2402</t>
  </si>
  <si>
    <t>Investicijsko održavanje SŠ</t>
  </si>
  <si>
    <t>A240201</t>
  </si>
  <si>
    <t>Invest.održavanje SŠ- minimalni standardi</t>
  </si>
  <si>
    <t>A240204</t>
  </si>
  <si>
    <t>Invest.održavanje SŠ- drugi prihodi</t>
  </si>
  <si>
    <t>A230104</t>
  </si>
  <si>
    <t>Pomoćnici u nastavi/ MOZAIK</t>
  </si>
  <si>
    <t>decentralizirana sredstva/ IŽ</t>
  </si>
  <si>
    <t>nenamjenski prihodi i primici/ IŽ</t>
  </si>
  <si>
    <t>decentralizirana sredstva za SŠ/ IŽ</t>
  </si>
  <si>
    <t>MZOS</t>
  </si>
  <si>
    <t>OSTALI RASHODI ZA ZAPOSLENE</t>
  </si>
  <si>
    <t xml:space="preserve">Materijalni rashodi SŠ po kriterijima </t>
  </si>
  <si>
    <t>A220103</t>
  </si>
  <si>
    <t>UREDSKA OPREMA I NAMJEŠTAJ</t>
  </si>
  <si>
    <t>OPREMA ZA OSTALE NAMJENE</t>
  </si>
  <si>
    <t>RAČUNI RASHODA  IZDATAKA</t>
  </si>
  <si>
    <t>PRIHODI I PRIMICI ISKAZANI PO VRSTAMA  I IZVORIMA FINANCIRANJA   (čL. 29 Zakona o proračunu)</t>
  </si>
  <si>
    <t xml:space="preserve">RASHODI I IZDACI ISKAZANI PREMA PROJEKTIMA I AKTIVNOSTIMA (čl. 17  Zakona o proračunu)                                                                        </t>
  </si>
  <si>
    <r>
      <t>Računski</t>
    </r>
    <r>
      <rPr>
        <b/>
        <sz val="8"/>
        <rFont val="Times New Roman"/>
        <family val="1"/>
      </rPr>
      <t xml:space="preserve"> plan</t>
    </r>
  </si>
  <si>
    <r>
      <t xml:space="preserve">Prih. iz prorač.     </t>
    </r>
    <r>
      <rPr>
        <b/>
        <sz val="6"/>
        <rFont val="Times New Roman"/>
        <family val="1"/>
      </rPr>
      <t>MZOŠ</t>
    </r>
  </si>
  <si>
    <r>
      <t xml:space="preserve">Prih. iz             prorač.           </t>
    </r>
    <r>
      <rPr>
        <b/>
        <sz val="6"/>
        <rFont val="Times New Roman"/>
        <family val="1"/>
      </rPr>
      <t xml:space="preserve"> ISTARSKA ŽUP.</t>
    </r>
  </si>
  <si>
    <r>
      <t xml:space="preserve">Prih. iz prorač.   </t>
    </r>
    <r>
      <rPr>
        <b/>
        <sz val="6"/>
        <rFont val="Times New Roman"/>
        <family val="1"/>
      </rPr>
      <t>GRAD ROVINJi VRSAR</t>
    </r>
  </si>
  <si>
    <t>Prihodi za finac.rash.poslov. -                                materijalni rashodi po kriterijima/decent.sredstva</t>
  </si>
  <si>
    <t>Prihodi za finac.rash.poslov. -                                materijalni  rashodi po stvarnom trošku/decent.sredstva</t>
  </si>
  <si>
    <t>Prihodi za finac.rash.poslov. -                                materijalni rashodi po stvarnom trošku/pomoći</t>
  </si>
  <si>
    <t>Prihodi za finac.rash.poslov. -                                                         županijska natjecanja</t>
  </si>
  <si>
    <t>DOPRINOSI NA PLAĆU</t>
  </si>
  <si>
    <t>SITAN INVENTAR I SUTO GUME</t>
  </si>
  <si>
    <t>A220102</t>
  </si>
  <si>
    <t>Pomoćnici u nastavi/ IŽ UGOVOR</t>
  </si>
  <si>
    <t>KNJIGE</t>
  </si>
  <si>
    <t xml:space="preserve">Tekuće pomoći od međunar.org. </t>
  </si>
  <si>
    <t>Zavičajna nastava</t>
  </si>
  <si>
    <t>UREDSKI MATERIJAL I OSTALI MATERIJALNI RASHODI</t>
  </si>
  <si>
    <t>Prihodi od obavljanja vlastite djelatnosti- najam prostora</t>
  </si>
  <si>
    <t>Financijski rashodi</t>
  </si>
  <si>
    <t xml:space="preserve">Materijalni rashodi </t>
  </si>
  <si>
    <t>DOP.ZA OBVEZNO .OSIG. U SL.NEZAPOSL.</t>
  </si>
  <si>
    <t xml:space="preserve">DOP. ZA OBVEZNO ZDRAV.OSIG. </t>
  </si>
  <si>
    <t>A230184</t>
  </si>
  <si>
    <t>Rashodi za nabavu proizvedene dugotrajne imovine</t>
  </si>
  <si>
    <t>USLUGE TEL.POŠTE I PRIJEVOZ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</si>
  <si>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</si>
  <si>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</si>
  <si>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</si>
  <si>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</si>
  <si>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</si>
  <si>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</si>
  <si>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</si>
  <si>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Rashodi poslovanja</t>
  </si>
  <si>
    <t>Službena putovanja</t>
  </si>
  <si>
    <t>Rashodi za nabavu nefinancijske imovine</t>
  </si>
  <si>
    <t>Postrojenja i oprema</t>
  </si>
  <si>
    <t>Knjige, umjetnička djela i ostalo…</t>
  </si>
  <si>
    <t>Ostali finacijski rashodi</t>
  </si>
  <si>
    <t>A230171</t>
  </si>
  <si>
    <t>Školsko sportsko društvo</t>
  </si>
  <si>
    <t>donacije za SŠ/  Sportska zajednica grada Rovinja</t>
  </si>
  <si>
    <t>A230127</t>
  </si>
  <si>
    <t>DNEVNICE ZA SLUŽBENA PUTOVANJA</t>
  </si>
  <si>
    <t>Prihodi za finac.rash.poslov. -                                                         zavičajna nastava</t>
  </si>
  <si>
    <t>Projekcija plana za 2019.</t>
  </si>
  <si>
    <t>Predsjednik Školskog odbora</t>
  </si>
  <si>
    <t>Ostali prihodi- refund. / shema školskog voća</t>
  </si>
  <si>
    <t>Invest.održavanje SŠ- iznad standarda</t>
  </si>
  <si>
    <t>nenamjenski prihodi i primici</t>
  </si>
  <si>
    <t>A240202</t>
  </si>
  <si>
    <t>Projektna dokumentacija srednjih škola</t>
  </si>
  <si>
    <t>Rashodi za nabavu neproizvedene dugotrajne imovine</t>
  </si>
  <si>
    <t>Nematerijaln aimovina</t>
  </si>
  <si>
    <t>K240401</t>
  </si>
  <si>
    <t>Program  2404</t>
  </si>
  <si>
    <t>Kapitalna ulaganja za srednje škole</t>
  </si>
  <si>
    <t>PROJEKTNA DOKUMENTACIJA</t>
  </si>
  <si>
    <t>PROJEKCIJA ZA 2020</t>
  </si>
  <si>
    <t>Prijedlog plana za 2018</t>
  </si>
  <si>
    <t>Projekcija plana za 2020.</t>
  </si>
  <si>
    <t>PLAN 2019</t>
  </si>
  <si>
    <t>PROJEKCIJA ZA 2021</t>
  </si>
  <si>
    <t>Međunarodna razmjena/Studijska putovanja230155</t>
  </si>
  <si>
    <t>Prijedlog plana za 2019.</t>
  </si>
  <si>
    <t>Projekcija plana za 2020.
za 2015.</t>
  </si>
  <si>
    <t>Projekcija plana za 2021.
za 2016.</t>
  </si>
  <si>
    <t>Prijedlog plana za 2019</t>
  </si>
  <si>
    <t>Projekcija plana za 2021.</t>
  </si>
  <si>
    <t>PRENESENI PRIHODI IZ 2018. GOD.</t>
  </si>
  <si>
    <t>Tekuće pomoći iz proračuna koji nije nadležan i SSGR</t>
  </si>
  <si>
    <t>Plan za 2019.               ukupno</t>
  </si>
  <si>
    <t xml:space="preserve">Projekcija za 2020.        </t>
  </si>
  <si>
    <t xml:space="preserve">Projekcija za 2021          </t>
  </si>
  <si>
    <t xml:space="preserve"> FINANCIJSKI PLAN  ZA 2019. I   PROJEKCIJA PLANA ZA  2020. I 2021. GODINU</t>
  </si>
  <si>
    <t xml:space="preserve">                                                                                         Tomislav Bišić-Pauletić, prof.</t>
  </si>
  <si>
    <t>U Rovinju,  28. studeni 2018.</t>
  </si>
  <si>
    <r>
      <t>U Rovinju,  28</t>
    </r>
    <r>
      <rPr>
        <sz val="11"/>
        <rFont val="Times New Roman"/>
        <family val="1"/>
      </rPr>
      <t>. studeni</t>
    </r>
    <r>
      <rPr>
        <sz val="9"/>
        <rFont val="Times New Roman"/>
        <family val="1"/>
      </rPr>
      <t xml:space="preserve"> 2018.</t>
    </r>
  </si>
  <si>
    <t>U Rovinju, 28. studenoga 2018.</t>
  </si>
  <si>
    <t>KLASA: 400-02/18-01/01</t>
  </si>
  <si>
    <r>
      <t xml:space="preserve">URBROJ: 2171-10-02-18-02                                     </t>
    </r>
    <r>
      <rPr>
        <sz val="10"/>
        <rFont val="Arial"/>
        <family val="2"/>
      </rPr>
      <t xml:space="preserve"> </t>
    </r>
  </si>
  <si>
    <t xml:space="preserve">                  Tomislav Bišić-Pauletić, prof.</t>
  </si>
  <si>
    <t>URBROJ: 2171-10-02-18-02</t>
  </si>
  <si>
    <t>Klasa: 400-02/18-01/01</t>
  </si>
  <si>
    <t>Ur. Broj: 2171-10-02-18-02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</si>
</sst>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#,##0.00\ &quot;kn&quot;"/>
    <numFmt numFmtId="166" formatCode="#,##0.00\ _k_n"/>
  </numFmts>
  <fonts count="139"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2"/>
      <color indexed="8"/>
      <name val="Copperplate Gothic Bold"/>
      <family val="2"/>
    </font>
    <font>
      <sz val="12"/>
      <name val="Copperplate Gothic Bold"/>
      <family val="2"/>
    </font>
    <font>
      <b/>
      <sz val="9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MS Sans Serif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Calibri"/>
      <family val="2"/>
    </font>
    <font>
      <b/>
      <sz val="11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8"/>
      <color indexed="8"/>
      <name val="Calibri"/>
      <family val="2"/>
    </font>
    <font>
      <b/>
      <sz val="9.5"/>
      <name val="Times New Roman"/>
      <family val="1"/>
    </font>
    <font>
      <sz val="7"/>
      <name val="Arial"/>
      <family val="2"/>
    </font>
    <font>
      <b/>
      <sz val="7"/>
      <color indexed="8"/>
      <name val="Arial"/>
      <family val="2"/>
    </font>
    <font>
      <sz val="11"/>
      <name val="Times New Roman"/>
      <family val="1"/>
    </font>
    <font>
      <sz val="10"/>
      <color indexed="23"/>
      <name val="Arial"/>
      <family val="2"/>
    </font>
    <font>
      <b/>
      <sz val="10"/>
      <color indexed="36"/>
      <name val="Arial"/>
      <family val="2"/>
    </font>
    <font>
      <b/>
      <sz val="10"/>
      <color indexed="62"/>
      <name val="Arial"/>
      <family val="2"/>
    </font>
    <font>
      <sz val="14"/>
      <color indexed="17"/>
      <name val="Arial"/>
      <family val="2"/>
    </font>
    <font>
      <b/>
      <sz val="12"/>
      <color indexed="18"/>
      <name val="Arial"/>
      <family val="2"/>
    </font>
    <font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b/>
      <sz val="8"/>
      <color indexed="18"/>
      <name val="Arial"/>
      <family val="2"/>
    </font>
    <font>
      <sz val="10"/>
      <color indexed="57"/>
      <name val="Arial"/>
      <family val="2"/>
    </font>
    <font>
      <b/>
      <sz val="8"/>
      <color indexed="57"/>
      <name val="Arial"/>
      <family val="2"/>
    </font>
    <font>
      <b/>
      <sz val="10"/>
      <color indexed="49"/>
      <name val="Arial"/>
      <family val="2"/>
    </font>
    <font>
      <sz val="10"/>
      <color indexed="30"/>
      <name val="Arial"/>
      <family val="2"/>
    </font>
    <font>
      <sz val="9"/>
      <color indexed="60"/>
      <name val="Times New Roman"/>
      <family val="1"/>
    </font>
    <font>
      <sz val="9"/>
      <color indexed="10"/>
      <name val="Times New Roman"/>
      <family val="1"/>
    </font>
    <font>
      <sz val="9"/>
      <color indexed="23"/>
      <name val="Times New Roman"/>
      <family val="1"/>
    </font>
    <font>
      <b/>
      <sz val="9"/>
      <color indexed="57"/>
      <name val="Times New Roman"/>
      <family val="1"/>
    </font>
    <font>
      <b/>
      <sz val="10"/>
      <color indexed="62"/>
      <name val="Times New Roman"/>
      <family val="1"/>
    </font>
    <font>
      <b/>
      <sz val="9"/>
      <color indexed="10"/>
      <name val="Times New Roman"/>
      <family val="1"/>
    </font>
    <font>
      <sz val="9"/>
      <color indexed="17"/>
      <name val="Arial"/>
      <family val="2"/>
    </font>
    <font>
      <b/>
      <sz val="8"/>
      <color indexed="60"/>
      <name val="Times New Roman"/>
      <family val="1"/>
    </font>
    <font>
      <i/>
      <sz val="8"/>
      <color indexed="60"/>
      <name val="Times New Roman"/>
      <family val="1"/>
    </font>
    <font>
      <b/>
      <sz val="9"/>
      <color indexed="57"/>
      <name val="Arial"/>
      <family val="2"/>
    </font>
    <font>
      <b/>
      <sz val="7"/>
      <name val="Calibri"/>
      <family val="2"/>
    </font>
    <font>
      <sz val="8"/>
      <name val="Calibri"/>
      <family val="2"/>
    </font>
    <font>
      <b/>
      <sz val="8"/>
      <color indexed="17"/>
      <name val="Calibri"/>
      <family val="2"/>
    </font>
    <font>
      <sz val="7"/>
      <name val="Calibri"/>
      <family val="2"/>
    </font>
    <font>
      <b/>
      <sz val="7"/>
      <color indexed="8"/>
      <name val="Calibri"/>
      <family val="2"/>
    </font>
    <font>
      <sz val="10"/>
      <color theme="0" tint="-0.4999699890613556"/>
      <name val="Arial"/>
      <family val="2"/>
    </font>
    <font>
      <b/>
      <sz val="10"/>
      <color theme="7" tint="0.39998000860214233"/>
      <name val="Arial"/>
      <family val="2"/>
    </font>
    <font>
      <sz val="10"/>
      <color theme="5"/>
      <name val="Arial"/>
      <family val="2"/>
    </font>
    <font>
      <b/>
      <sz val="10"/>
      <color theme="3" tint="0.39998000860214233"/>
      <name val="Arial"/>
      <family val="2"/>
    </font>
    <font>
      <sz val="10"/>
      <color rgb="FFC00000"/>
      <name val="Arial"/>
      <family val="2"/>
    </font>
    <font>
      <sz val="14"/>
      <color rgb="FF00B050"/>
      <name val="Arial"/>
      <family val="2"/>
    </font>
    <font>
      <b/>
      <sz val="12"/>
      <color theme="4" tint="-0.4999699890613556"/>
      <name val="Arial"/>
      <family val="2"/>
    </font>
    <font>
      <sz val="8"/>
      <color theme="1"/>
      <name val="Calibri"/>
      <family val="2"/>
    </font>
    <font>
      <sz val="8"/>
      <color theme="0" tint="-0.4999699890613556"/>
      <name val="Arial"/>
      <family val="2"/>
    </font>
    <font>
      <sz val="8"/>
      <color theme="5"/>
      <name val="Arial"/>
      <family val="2"/>
    </font>
    <font>
      <sz val="8"/>
      <color rgb="FFC00000"/>
      <name val="Arial"/>
      <family val="2"/>
    </font>
    <font>
      <b/>
      <sz val="8"/>
      <color theme="4" tint="-0.4999699890613556"/>
      <name val="Arial"/>
      <family val="2"/>
    </font>
    <font>
      <sz val="10"/>
      <color theme="6" tint="-0.24997000396251678"/>
      <name val="Arial"/>
      <family val="2"/>
    </font>
    <font>
      <b/>
      <sz val="8"/>
      <color theme="6" tint="-0.24997000396251678"/>
      <name val="Arial"/>
      <family val="2"/>
    </font>
    <font>
      <b/>
      <sz val="10"/>
      <color theme="8" tint="-0.24997000396251678"/>
      <name val="Arial"/>
      <family val="2"/>
    </font>
    <font>
      <sz val="10"/>
      <color theme="4" tint="0.39998000860214233"/>
      <name val="Arial"/>
      <family val="2"/>
    </font>
    <font>
      <sz val="9"/>
      <color rgb="FFC00000"/>
      <name val="Times New Roman"/>
      <family val="1"/>
    </font>
    <font>
      <sz val="9"/>
      <color theme="5"/>
      <name val="Times New Roman"/>
      <family val="1"/>
    </font>
    <font>
      <sz val="9"/>
      <color theme="0" tint="-0.4999699890613556"/>
      <name val="Times New Roman"/>
      <family val="1"/>
    </font>
    <font>
      <b/>
      <sz val="9"/>
      <color theme="6" tint="-0.24997000396251678"/>
      <name val="Times New Roman"/>
      <family val="1"/>
    </font>
    <font>
      <b/>
      <sz val="10"/>
      <color theme="3" tint="0.39998000860214233"/>
      <name val="Times New Roman"/>
      <family val="1"/>
    </font>
    <font>
      <b/>
      <sz val="9"/>
      <color theme="5"/>
      <name val="Times New Roman"/>
      <family val="1"/>
    </font>
    <font>
      <sz val="9"/>
      <color theme="1" tint="0.04998999834060669"/>
      <name val="Arial"/>
      <family val="2"/>
    </font>
    <font>
      <b/>
      <sz val="8"/>
      <color theme="1" tint="0.04998999834060669"/>
      <name val="Calibri"/>
      <family val="2"/>
    </font>
    <font>
      <sz val="9"/>
      <color theme="6" tint="-0.4999699890613556"/>
      <name val="Arial"/>
      <family val="2"/>
    </font>
    <font>
      <b/>
      <sz val="8"/>
      <color theme="3" tint="-0.24997000396251678"/>
      <name val="Arial"/>
      <family val="2"/>
    </font>
    <font>
      <b/>
      <sz val="8"/>
      <color theme="9" tint="-0.4999699890613556"/>
      <name val="Times New Roman"/>
      <family val="1"/>
    </font>
    <font>
      <i/>
      <sz val="8"/>
      <color theme="9" tint="-0.4999699890613556"/>
      <name val="Times New Roman"/>
      <family val="1"/>
    </font>
    <font>
      <b/>
      <sz val="9"/>
      <color theme="6" tint="-0.24997000396251678"/>
      <name val="Arial"/>
      <family val="2"/>
    </font>
    <font>
      <b/>
      <sz val="8"/>
      <color theme="6" tint="-0.4999699890613556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theme="0" tint="-0.4999699890613556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 style="thin">
        <color indexed="23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indexed="2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theme="0" tint="-0.4999699890613556"/>
      </top>
      <bottom style="thin">
        <color indexed="23"/>
      </bottom>
    </border>
    <border>
      <left>
        <color indexed="63"/>
      </left>
      <right style="thin"/>
      <top style="thin">
        <color theme="0" tint="-0.4999699890613556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hair"/>
    </border>
    <border>
      <left style="hair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hair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theme="0" tint="-0.4999699890613556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/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8" borderId="0" applyNumberFormat="0" applyBorder="0" applyAlignment="0" applyProtection="0"/>
    <xf numFmtId="0" fontId="3" fillId="37" borderId="0" applyNumberFormat="0" applyBorder="0" applyAlignment="0" applyProtection="0"/>
    <xf numFmtId="0" fontId="5" fillId="28" borderId="0" applyNumberFormat="0" applyBorder="0" applyAlignment="0" applyProtection="0"/>
    <xf numFmtId="0" fontId="6" fillId="38" borderId="1" applyNumberFormat="0" applyAlignment="0" applyProtection="0"/>
    <xf numFmtId="0" fontId="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2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7" borderId="1" applyNumberFormat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45" borderId="0" applyNumberFormat="0" applyBorder="0" applyAlignment="0" applyProtection="0"/>
    <xf numFmtId="0" fontId="26" fillId="15" borderId="1" applyNumberFormat="0" applyAlignment="0" applyProtection="0"/>
    <xf numFmtId="0" fontId="15" fillId="0" borderId="6" applyNumberFormat="0" applyFill="0" applyAlignment="0" applyProtection="0"/>
    <xf numFmtId="0" fontId="27" fillId="7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4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16" fillId="37" borderId="0" applyNumberFormat="0" applyBorder="0" applyAlignment="0" applyProtection="0"/>
    <xf numFmtId="0" fontId="31" fillId="46" borderId="0" applyNumberFormat="0" applyBorder="0" applyAlignment="0" applyProtection="0"/>
    <xf numFmtId="0" fontId="1" fillId="36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7" fillId="38" borderId="10" applyNumberFormat="0" applyAlignment="0" applyProtection="0"/>
    <xf numFmtId="9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47" borderId="2" applyNumberFormat="0" applyAlignment="0" applyProtection="0"/>
    <xf numFmtId="4" fontId="18" fillId="46" borderId="12" applyNumberFormat="0" applyProtection="0">
      <alignment vertical="center"/>
    </xf>
    <xf numFmtId="4" fontId="19" fillId="46" borderId="12" applyNumberFormat="0" applyProtection="0">
      <alignment vertical="center"/>
    </xf>
    <xf numFmtId="4" fontId="18" fillId="46" borderId="12" applyNumberFormat="0" applyProtection="0">
      <alignment horizontal="left" vertical="center" indent="1"/>
    </xf>
    <xf numFmtId="0" fontId="18" fillId="46" borderId="12" applyNumberFormat="0" applyProtection="0">
      <alignment horizontal="left" vertical="top" indent="1"/>
    </xf>
    <xf numFmtId="4" fontId="18" fillId="2" borderId="0" applyNumberFormat="0" applyProtection="0">
      <alignment horizontal="left" vertical="center" indent="1"/>
    </xf>
    <xf numFmtId="4" fontId="0" fillId="7" borderId="12" applyNumberFormat="0" applyProtection="0">
      <alignment horizontal="right" vertical="center"/>
    </xf>
    <xf numFmtId="4" fontId="0" fillId="3" borderId="12" applyNumberFormat="0" applyProtection="0">
      <alignment horizontal="right" vertical="center"/>
    </xf>
    <xf numFmtId="4" fontId="0" fillId="44" borderId="12" applyNumberFormat="0" applyProtection="0">
      <alignment horizontal="right" vertical="center"/>
    </xf>
    <xf numFmtId="4" fontId="0" fillId="17" borderId="12" applyNumberFormat="0" applyProtection="0">
      <alignment horizontal="right" vertical="center"/>
    </xf>
    <xf numFmtId="4" fontId="0" fillId="21" borderId="12" applyNumberFormat="0" applyProtection="0">
      <alignment horizontal="right" vertical="center"/>
    </xf>
    <xf numFmtId="4" fontId="0" fillId="45" borderId="12" applyNumberFormat="0" applyProtection="0">
      <alignment horizontal="right" vertical="center"/>
    </xf>
    <xf numFmtId="4" fontId="0" fillId="14" borderId="12" applyNumberFormat="0" applyProtection="0">
      <alignment horizontal="right" vertical="center"/>
    </xf>
    <xf numFmtId="4" fontId="0" fillId="48" borderId="12" applyNumberFormat="0" applyProtection="0">
      <alignment horizontal="right" vertical="center"/>
    </xf>
    <xf numFmtId="4" fontId="0" fillId="16" borderId="12" applyNumberFormat="0" applyProtection="0">
      <alignment horizontal="right" vertical="center"/>
    </xf>
    <xf numFmtId="4" fontId="18" fillId="49" borderId="13" applyNumberFormat="0" applyProtection="0">
      <alignment horizontal="left" vertical="center" indent="1"/>
    </xf>
    <xf numFmtId="4" fontId="0" fillId="50" borderId="0" applyNumberFormat="0" applyProtection="0">
      <alignment horizontal="left" vertical="center" indent="1"/>
    </xf>
    <xf numFmtId="4" fontId="20" fillId="13" borderId="0" applyNumberFormat="0" applyProtection="0">
      <alignment horizontal="left" vertical="center" indent="1"/>
    </xf>
    <xf numFmtId="4" fontId="0" fillId="2" borderId="12" applyNumberFormat="0" applyProtection="0">
      <alignment horizontal="right" vertical="center"/>
    </xf>
    <xf numFmtId="4" fontId="0" fillId="50" borderId="0" applyNumberFormat="0" applyProtection="0">
      <alignment horizontal="left" vertical="center" indent="1"/>
    </xf>
    <xf numFmtId="4" fontId="0" fillId="2" borderId="0" applyNumberFormat="0" applyProtection="0">
      <alignment horizontal="left" vertical="center" indent="1"/>
    </xf>
    <xf numFmtId="0" fontId="1" fillId="13" borderId="12" applyNumberFormat="0" applyProtection="0">
      <alignment horizontal="left" vertical="center" indent="1"/>
    </xf>
    <xf numFmtId="0" fontId="1" fillId="13" borderId="12" applyNumberFormat="0" applyProtection="0">
      <alignment horizontal="left" vertical="top" indent="1"/>
    </xf>
    <xf numFmtId="0" fontId="1" fillId="2" borderId="12" applyNumberFormat="0" applyProtection="0">
      <alignment horizontal="left" vertical="center" indent="1"/>
    </xf>
    <xf numFmtId="0" fontId="1" fillId="2" borderId="12" applyNumberFormat="0" applyProtection="0">
      <alignment horizontal="left" vertical="top" indent="1"/>
    </xf>
    <xf numFmtId="0" fontId="1" fillId="6" borderId="12" applyNumberFormat="0" applyProtection="0">
      <alignment horizontal="left" vertical="center" indent="1"/>
    </xf>
    <xf numFmtId="0" fontId="1" fillId="6" borderId="12" applyNumberFormat="0" applyProtection="0">
      <alignment horizontal="left" vertical="top" indent="1"/>
    </xf>
    <xf numFmtId="0" fontId="1" fillId="50" borderId="12" applyNumberFormat="0" applyProtection="0">
      <alignment horizontal="left" vertical="center" indent="1"/>
    </xf>
    <xf numFmtId="0" fontId="1" fillId="50" borderId="12" applyNumberFormat="0" applyProtection="0">
      <alignment horizontal="left" vertical="top" indent="1"/>
    </xf>
    <xf numFmtId="0" fontId="1" fillId="5" borderId="14" applyNumberFormat="0">
      <alignment/>
      <protection locked="0"/>
    </xf>
    <xf numFmtId="4" fontId="0" fillId="4" borderId="12" applyNumberFormat="0" applyProtection="0">
      <alignment vertical="center"/>
    </xf>
    <xf numFmtId="4" fontId="21" fillId="4" borderId="12" applyNumberFormat="0" applyProtection="0">
      <alignment vertical="center"/>
    </xf>
    <xf numFmtId="4" fontId="0" fillId="4" borderId="12" applyNumberFormat="0" applyProtection="0">
      <alignment horizontal="left" vertical="center" indent="1"/>
    </xf>
    <xf numFmtId="0" fontId="0" fillId="4" borderId="12" applyNumberFormat="0" applyProtection="0">
      <alignment horizontal="left" vertical="top" indent="1"/>
    </xf>
    <xf numFmtId="4" fontId="0" fillId="50" borderId="12" applyNumberFormat="0" applyProtection="0">
      <alignment horizontal="right" vertical="center"/>
    </xf>
    <xf numFmtId="4" fontId="21" fillId="50" borderId="12" applyNumberFormat="0" applyProtection="0">
      <alignment horizontal="right" vertical="center"/>
    </xf>
    <xf numFmtId="4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top" indent="1"/>
    </xf>
    <xf numFmtId="4" fontId="22" fillId="51" borderId="0" applyNumberFormat="0" applyProtection="0">
      <alignment horizontal="left" vertical="center" indent="1"/>
    </xf>
    <xf numFmtId="4" fontId="23" fillId="50" borderId="12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18" fillId="0" borderId="16" applyNumberFormat="0" applyFill="0" applyAlignment="0" applyProtection="0"/>
    <xf numFmtId="0" fontId="34" fillId="12" borderId="1" applyNumberFormat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35" fillId="0" borderId="0" xfId="0" applyFont="1" applyBorder="1" applyAlignment="1">
      <alignment/>
    </xf>
    <xf numFmtId="4" fontId="35" fillId="0" borderId="0" xfId="0" applyNumberFormat="1" applyFont="1" applyAlignment="1">
      <alignment/>
    </xf>
    <xf numFmtId="49" fontId="3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4" fontId="1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36" fillId="0" borderId="0" xfId="0" applyFont="1" applyAlignment="1">
      <alignment/>
    </xf>
    <xf numFmtId="4" fontId="37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5" fillId="0" borderId="0" xfId="0" applyFont="1" applyAlignment="1">
      <alignment/>
    </xf>
    <xf numFmtId="0" fontId="0" fillId="0" borderId="0" xfId="0" applyFont="1" applyBorder="1" applyAlignment="1">
      <alignment/>
    </xf>
    <xf numFmtId="0" fontId="109" fillId="0" borderId="0" xfId="0" applyFont="1" applyBorder="1" applyAlignment="1">
      <alignment/>
    </xf>
    <xf numFmtId="0" fontId="110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111" fillId="0" borderId="0" xfId="0" applyFont="1" applyAlignment="1">
      <alignment/>
    </xf>
    <xf numFmtId="0" fontId="3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12" fillId="0" borderId="0" xfId="0" applyFont="1" applyAlignment="1">
      <alignment/>
    </xf>
    <xf numFmtId="0" fontId="11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4" fontId="113" fillId="0" borderId="0" xfId="0" applyNumberFormat="1" applyFont="1" applyBorder="1" applyAlignment="1">
      <alignment/>
    </xf>
    <xf numFmtId="0" fontId="43" fillId="0" borderId="17" xfId="0" applyFont="1" applyBorder="1" applyAlignment="1">
      <alignment/>
    </xf>
    <xf numFmtId="4" fontId="43" fillId="0" borderId="1" xfId="0" applyNumberFormat="1" applyFont="1" applyBorder="1" applyAlignment="1">
      <alignment/>
    </xf>
    <xf numFmtId="4" fontId="43" fillId="0" borderId="18" xfId="0" applyNumberFormat="1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114" fillId="0" borderId="0" xfId="0" applyFont="1" applyAlignment="1">
      <alignment/>
    </xf>
    <xf numFmtId="0" fontId="115" fillId="0" borderId="0" xfId="0" applyFont="1" applyBorder="1" applyAlignment="1">
      <alignment vertical="center"/>
    </xf>
    <xf numFmtId="4" fontId="115" fillId="0" borderId="0" xfId="0" applyNumberFormat="1" applyFont="1" applyAlignment="1">
      <alignment vertical="center"/>
    </xf>
    <xf numFmtId="0" fontId="0" fillId="0" borderId="0" xfId="110" applyNumberFormat="1" applyFont="1" applyFill="1" applyBorder="1" applyAlignment="1" applyProtection="1">
      <alignment/>
      <protection/>
    </xf>
    <xf numFmtId="0" fontId="47" fillId="0" borderId="0" xfId="110" applyNumberFormat="1" applyFont="1" applyFill="1" applyBorder="1" applyAlignment="1" applyProtection="1">
      <alignment/>
      <protection/>
    </xf>
    <xf numFmtId="0" fontId="48" fillId="0" borderId="0" xfId="110" applyNumberFormat="1" applyFont="1" applyFill="1" applyBorder="1" applyAlignment="1" applyProtection="1">
      <alignment wrapText="1"/>
      <protection/>
    </xf>
    <xf numFmtId="0" fontId="20" fillId="0" borderId="19" xfId="110" applyFont="1" applyBorder="1" applyAlignment="1" quotePrefix="1">
      <alignment horizontal="left" wrapText="1"/>
      <protection/>
    </xf>
    <xf numFmtId="0" fontId="20" fillId="0" borderId="20" xfId="110" applyFont="1" applyBorder="1" applyAlignment="1" quotePrefix="1">
      <alignment horizontal="left" wrapText="1"/>
      <protection/>
    </xf>
    <xf numFmtId="0" fontId="20" fillId="0" borderId="20" xfId="110" applyFont="1" applyBorder="1" applyAlignment="1" quotePrefix="1">
      <alignment horizontal="center" wrapText="1"/>
      <protection/>
    </xf>
    <xf numFmtId="0" fontId="20" fillId="0" borderId="20" xfId="110" applyNumberFormat="1" applyFont="1" applyFill="1" applyBorder="1" applyAlignment="1" applyProtection="1" quotePrefix="1">
      <alignment horizontal="left"/>
      <protection/>
    </xf>
    <xf numFmtId="0" fontId="18" fillId="0" borderId="21" xfId="110" applyFont="1" applyBorder="1" applyAlignment="1">
      <alignment horizontal="center" vertical="center" wrapText="1"/>
      <protection/>
    </xf>
    <xf numFmtId="0" fontId="18" fillId="0" borderId="0" xfId="110" applyFont="1" applyBorder="1" applyAlignment="1">
      <alignment horizontal="center" vertical="center" wrapText="1"/>
      <protection/>
    </xf>
    <xf numFmtId="0" fontId="48" fillId="0" borderId="0" xfId="110" applyNumberFormat="1" applyFont="1" applyFill="1" applyBorder="1" applyAlignment="1" applyProtection="1">
      <alignment/>
      <protection/>
    </xf>
    <xf numFmtId="0" fontId="46" fillId="0" borderId="0" xfId="110" applyNumberFormat="1" applyFont="1" applyFill="1" applyBorder="1" applyAlignment="1" applyProtection="1" quotePrefix="1">
      <alignment horizontal="left" wrapText="1"/>
      <protection/>
    </xf>
    <xf numFmtId="0" fontId="0" fillId="0" borderId="0" xfId="110" applyNumberFormat="1" applyFont="1" applyFill="1" applyBorder="1" applyAlignment="1" applyProtection="1">
      <alignment horizontal="center"/>
      <protection/>
    </xf>
    <xf numFmtId="0" fontId="0" fillId="0" borderId="0" xfId="110" applyNumberFormat="1" applyFont="1" applyFill="1" applyBorder="1" applyAlignment="1" applyProtection="1">
      <alignment vertical="center" wrapText="1"/>
      <protection/>
    </xf>
    <xf numFmtId="0" fontId="18" fillId="0" borderId="0" xfId="110" applyNumberFormat="1" applyFont="1" applyFill="1" applyBorder="1" applyAlignment="1" applyProtection="1">
      <alignment horizontal="center" vertical="center" wrapText="1"/>
      <protection/>
    </xf>
    <xf numFmtId="0" fontId="51" fillId="0" borderId="14" xfId="110" applyNumberFormat="1" applyFont="1" applyFill="1" applyBorder="1" applyAlignment="1" applyProtection="1">
      <alignment horizontal="center" wrapText="1"/>
      <protection/>
    </xf>
    <xf numFmtId="0" fontId="51" fillId="0" borderId="14" xfId="110" applyNumberFormat="1" applyFont="1" applyFill="1" applyBorder="1" applyAlignment="1" applyProtection="1">
      <alignment horizontal="center" vertical="center" wrapText="1"/>
      <protection/>
    </xf>
    <xf numFmtId="0" fontId="0" fillId="0" borderId="0" xfId="110" applyNumberFormat="1" applyFont="1" applyFill="1" applyBorder="1" applyAlignment="1" applyProtection="1">
      <alignment/>
      <protection/>
    </xf>
    <xf numFmtId="4" fontId="18" fillId="0" borderId="14" xfId="110" applyNumberFormat="1" applyFont="1" applyFill="1" applyBorder="1" applyAlignment="1" applyProtection="1">
      <alignment horizontal="center" wrapText="1"/>
      <protection/>
    </xf>
    <xf numFmtId="4" fontId="20" fillId="0" borderId="14" xfId="110" applyNumberFormat="1" applyFont="1" applyBorder="1" applyAlignment="1">
      <alignment horizontal="right"/>
      <protection/>
    </xf>
    <xf numFmtId="4" fontId="20" fillId="0" borderId="14" xfId="110" applyNumberFormat="1" applyFont="1" applyFill="1" applyBorder="1" applyAlignment="1" applyProtection="1">
      <alignment horizontal="right" wrapText="1"/>
      <protection/>
    </xf>
    <xf numFmtId="4" fontId="43" fillId="0" borderId="22" xfId="0" applyNumberFormat="1" applyFont="1" applyBorder="1" applyAlignment="1">
      <alignment/>
    </xf>
    <xf numFmtId="0" fontId="116" fillId="0" borderId="23" xfId="0" applyFont="1" applyBorder="1" applyAlignment="1">
      <alignment/>
    </xf>
    <xf numFmtId="0" fontId="0" fillId="0" borderId="24" xfId="0" applyBorder="1" applyAlignment="1">
      <alignment/>
    </xf>
    <xf numFmtId="4" fontId="39" fillId="0" borderId="17" xfId="0" applyNumberFormat="1" applyFont="1" applyFill="1" applyBorder="1" applyAlignment="1">
      <alignment horizontal="right" vertical="center" wrapText="1"/>
    </xf>
    <xf numFmtId="0" fontId="0" fillId="0" borderId="25" xfId="0" applyBorder="1" applyAlignment="1">
      <alignment/>
    </xf>
    <xf numFmtId="0" fontId="117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left"/>
    </xf>
    <xf numFmtId="4" fontId="53" fillId="0" borderId="0" xfId="0" applyNumberFormat="1" applyFont="1" applyAlignment="1">
      <alignment/>
    </xf>
    <xf numFmtId="4" fontId="118" fillId="0" borderId="0" xfId="0" applyNumberFormat="1" applyFont="1" applyAlignment="1">
      <alignment/>
    </xf>
    <xf numFmtId="4" fontId="53" fillId="0" borderId="0" xfId="0" applyNumberFormat="1" applyFont="1" applyBorder="1" applyAlignment="1">
      <alignment horizontal="right"/>
    </xf>
    <xf numFmtId="4" fontId="52" fillId="0" borderId="0" xfId="0" applyNumberFormat="1" applyFont="1" applyBorder="1" applyAlignment="1">
      <alignment/>
    </xf>
    <xf numFmtId="4" fontId="119" fillId="0" borderId="0" xfId="0" applyNumberFormat="1" applyFont="1" applyAlignment="1">
      <alignment/>
    </xf>
    <xf numFmtId="4" fontId="51" fillId="0" borderId="0" xfId="0" applyNumberFormat="1" applyFont="1" applyBorder="1" applyAlignment="1">
      <alignment/>
    </xf>
    <xf numFmtId="4" fontId="119" fillId="0" borderId="0" xfId="0" applyNumberFormat="1" applyFont="1" applyBorder="1" applyAlignment="1">
      <alignment/>
    </xf>
    <xf numFmtId="4" fontId="53" fillId="0" borderId="0" xfId="0" applyNumberFormat="1" applyFont="1" applyBorder="1" applyAlignment="1">
      <alignment/>
    </xf>
    <xf numFmtId="4" fontId="120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4" fontId="55" fillId="0" borderId="0" xfId="0" applyNumberFormat="1" applyFont="1" applyBorder="1" applyAlignment="1">
      <alignment/>
    </xf>
    <xf numFmtId="4" fontId="56" fillId="0" borderId="0" xfId="0" applyNumberFormat="1" applyFont="1" applyBorder="1" applyAlignment="1">
      <alignment/>
    </xf>
    <xf numFmtId="0" fontId="57" fillId="0" borderId="0" xfId="0" applyFont="1" applyAlignment="1">
      <alignment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0" fontId="58" fillId="0" borderId="0" xfId="0" applyFont="1" applyAlignment="1">
      <alignment wrapText="1"/>
    </xf>
    <xf numFmtId="0" fontId="57" fillId="0" borderId="0" xfId="0" applyFont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 horizontal="center" vertical="center"/>
    </xf>
    <xf numFmtId="0" fontId="121" fillId="0" borderId="0" xfId="0" applyFont="1" applyBorder="1" applyAlignment="1">
      <alignment/>
    </xf>
    <xf numFmtId="49" fontId="122" fillId="0" borderId="0" xfId="0" applyNumberFormat="1" applyFont="1" applyBorder="1" applyAlignment="1">
      <alignment/>
    </xf>
    <xf numFmtId="0" fontId="123" fillId="0" borderId="0" xfId="0" applyFont="1" applyAlignment="1">
      <alignment/>
    </xf>
    <xf numFmtId="0" fontId="0" fillId="52" borderId="0" xfId="0" applyFill="1" applyAlignment="1">
      <alignment/>
    </xf>
    <xf numFmtId="0" fontId="124" fillId="52" borderId="0" xfId="0" applyFont="1" applyFill="1" applyAlignment="1">
      <alignment/>
    </xf>
    <xf numFmtId="4" fontId="60" fillId="0" borderId="0" xfId="0" applyNumberFormat="1" applyFont="1" applyAlignment="1">
      <alignment/>
    </xf>
    <xf numFmtId="0" fontId="70" fillId="0" borderId="0" xfId="0" applyFont="1" applyAlignment="1">
      <alignment/>
    </xf>
    <xf numFmtId="4" fontId="67" fillId="0" borderId="0" xfId="0" applyNumberFormat="1" applyFont="1" applyAlignment="1">
      <alignment/>
    </xf>
    <xf numFmtId="4" fontId="70" fillId="0" borderId="0" xfId="0" applyNumberFormat="1" applyFont="1" applyAlignment="1">
      <alignment/>
    </xf>
    <xf numFmtId="0" fontId="71" fillId="0" borderId="0" xfId="0" applyFont="1" applyBorder="1" applyAlignment="1">
      <alignment horizontal="left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53" borderId="1" xfId="0" applyFont="1" applyFill="1" applyBorder="1" applyAlignment="1">
      <alignment horizontal="center" vertical="center" wrapText="1"/>
    </xf>
    <xf numFmtId="0" fontId="60" fillId="53" borderId="1" xfId="0" applyFont="1" applyFill="1" applyBorder="1" applyAlignment="1">
      <alignment horizontal="center" vertical="center"/>
    </xf>
    <xf numFmtId="0" fontId="60" fillId="53" borderId="1" xfId="0" applyNumberFormat="1" applyFont="1" applyFill="1" applyBorder="1" applyAlignment="1">
      <alignment horizontal="center" vertical="center" wrapText="1"/>
    </xf>
    <xf numFmtId="0" fontId="60" fillId="53" borderId="1" xfId="0" applyFont="1" applyFill="1" applyBorder="1" applyAlignment="1">
      <alignment horizontal="center" vertical="center" wrapText="1"/>
    </xf>
    <xf numFmtId="0" fontId="60" fillId="53" borderId="26" xfId="0" applyFont="1" applyFill="1" applyBorder="1" applyAlignment="1">
      <alignment horizontal="center" vertical="center" wrapText="1"/>
    </xf>
    <xf numFmtId="0" fontId="60" fillId="53" borderId="27" xfId="0" applyFont="1" applyFill="1" applyBorder="1" applyAlignment="1">
      <alignment horizontal="center" vertical="center" wrapText="1"/>
    </xf>
    <xf numFmtId="0" fontId="60" fillId="53" borderId="28" xfId="0" applyFont="1" applyFill="1" applyBorder="1" applyAlignment="1">
      <alignment horizontal="center" vertical="center" wrapText="1"/>
    </xf>
    <xf numFmtId="0" fontId="66" fillId="54" borderId="1" xfId="0" applyFont="1" applyFill="1" applyBorder="1" applyAlignment="1">
      <alignment horizontal="center" vertical="center" wrapText="1"/>
    </xf>
    <xf numFmtId="0" fontId="66" fillId="54" borderId="1" xfId="0" applyFont="1" applyFill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left" vertical="center" wrapText="1"/>
    </xf>
    <xf numFmtId="4" fontId="64" fillId="55" borderId="1" xfId="0" applyNumberFormat="1" applyFont="1" applyFill="1" applyBorder="1" applyAlignment="1">
      <alignment horizontal="right" vertical="center"/>
    </xf>
    <xf numFmtId="4" fontId="64" fillId="0" borderId="1" xfId="0" applyNumberFormat="1" applyFont="1" applyFill="1" applyBorder="1" applyAlignment="1">
      <alignment horizontal="right" vertical="center"/>
    </xf>
    <xf numFmtId="0" fontId="62" fillId="0" borderId="1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 wrapText="1"/>
    </xf>
    <xf numFmtId="4" fontId="69" fillId="0" borderId="1" xfId="0" applyNumberFormat="1" applyFont="1" applyBorder="1" applyAlignment="1">
      <alignment/>
    </xf>
    <xf numFmtId="4" fontId="64" fillId="55" borderId="0" xfId="0" applyNumberFormat="1" applyFont="1" applyFill="1" applyBorder="1" applyAlignment="1">
      <alignment vertical="center"/>
    </xf>
    <xf numFmtId="4" fontId="64" fillId="55" borderId="14" xfId="0" applyNumberFormat="1" applyFont="1" applyFill="1" applyBorder="1" applyAlignment="1">
      <alignment vertical="center"/>
    </xf>
    <xf numFmtId="4" fontId="69" fillId="55" borderId="17" xfId="0" applyNumberFormat="1" applyFont="1" applyFill="1" applyBorder="1" applyAlignment="1">
      <alignment vertical="center"/>
    </xf>
    <xf numFmtId="4" fontId="69" fillId="0" borderId="17" xfId="0" applyNumberFormat="1" applyFont="1" applyBorder="1" applyAlignment="1">
      <alignment/>
    </xf>
    <xf numFmtId="0" fontId="69" fillId="0" borderId="1" xfId="0" applyFont="1" applyBorder="1" applyAlignment="1">
      <alignment/>
    </xf>
    <xf numFmtId="0" fontId="69" fillId="0" borderId="17" xfId="0" applyFont="1" applyBorder="1" applyAlignment="1">
      <alignment/>
    </xf>
    <xf numFmtId="0" fontId="69" fillId="0" borderId="1" xfId="0" applyFont="1" applyBorder="1" applyAlignment="1">
      <alignment vertical="center"/>
    </xf>
    <xf numFmtId="4" fontId="69" fillId="0" borderId="17" xfId="0" applyNumberFormat="1" applyFont="1" applyBorder="1" applyAlignment="1">
      <alignment vertical="center"/>
    </xf>
    <xf numFmtId="4" fontId="40" fillId="0" borderId="1" xfId="0" applyNumberFormat="1" applyFont="1" applyFill="1" applyBorder="1" applyAlignment="1">
      <alignment horizontal="right" vertical="center"/>
    </xf>
    <xf numFmtId="0" fontId="38" fillId="0" borderId="1" xfId="0" applyFont="1" applyFill="1" applyBorder="1" applyAlignment="1">
      <alignment horizontal="center" vertical="center"/>
    </xf>
    <xf numFmtId="4" fontId="40" fillId="0" borderId="17" xfId="0" applyNumberFormat="1" applyFont="1" applyFill="1" applyBorder="1" applyAlignment="1">
      <alignment horizontal="right" vertical="center" wrapText="1"/>
    </xf>
    <xf numFmtId="0" fontId="38" fillId="0" borderId="17" xfId="0" applyFont="1" applyFill="1" applyBorder="1" applyAlignment="1">
      <alignment horizontal="center" vertical="center" wrapText="1"/>
    </xf>
    <xf numFmtId="4" fontId="69" fillId="55" borderId="1" xfId="0" applyNumberFormat="1" applyFont="1" applyFill="1" applyBorder="1" applyAlignment="1">
      <alignment vertical="center"/>
    </xf>
    <xf numFmtId="4" fontId="64" fillId="56" borderId="25" xfId="0" applyNumberFormat="1" applyFont="1" applyFill="1" applyBorder="1" applyAlignment="1">
      <alignment vertical="center"/>
    </xf>
    <xf numFmtId="0" fontId="64" fillId="0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left" vertical="center" wrapText="1"/>
    </xf>
    <xf numFmtId="4" fontId="64" fillId="0" borderId="26" xfId="0" applyNumberFormat="1" applyFont="1" applyFill="1" applyBorder="1" applyAlignment="1">
      <alignment horizontal="right" vertical="center" wrapText="1"/>
    </xf>
    <xf numFmtId="0" fontId="69" fillId="0" borderId="29" xfId="0" applyFont="1" applyBorder="1" applyAlignment="1">
      <alignment/>
    </xf>
    <xf numFmtId="0" fontId="69" fillId="0" borderId="30" xfId="0" applyFont="1" applyBorder="1" applyAlignment="1">
      <alignment/>
    </xf>
    <xf numFmtId="0" fontId="69" fillId="0" borderId="24" xfId="0" applyFont="1" applyBorder="1" applyAlignment="1">
      <alignment/>
    </xf>
    <xf numFmtId="0" fontId="69" fillId="0" borderId="25" xfId="0" applyFont="1" applyBorder="1" applyAlignment="1">
      <alignment/>
    </xf>
    <xf numFmtId="0" fontId="62" fillId="55" borderId="1" xfId="0" applyFont="1" applyFill="1" applyBorder="1" applyAlignment="1">
      <alignment horizontal="center" vertical="center" wrapText="1"/>
    </xf>
    <xf numFmtId="0" fontId="62" fillId="55" borderId="1" xfId="0" applyFont="1" applyFill="1" applyBorder="1" applyAlignment="1">
      <alignment horizontal="left" vertical="center"/>
    </xf>
    <xf numFmtId="4" fontId="64" fillId="55" borderId="26" xfId="0" applyNumberFormat="1" applyFont="1" applyFill="1" applyBorder="1" applyAlignment="1">
      <alignment horizontal="right" vertical="center" wrapText="1"/>
    </xf>
    <xf numFmtId="0" fontId="68" fillId="55" borderId="1" xfId="0" applyFont="1" applyFill="1" applyBorder="1" applyAlignment="1">
      <alignment horizontal="center" vertical="center"/>
    </xf>
    <xf numFmtId="0" fontId="68" fillId="55" borderId="1" xfId="0" applyFont="1" applyFill="1" applyBorder="1" applyAlignment="1">
      <alignment vertical="center"/>
    </xf>
    <xf numFmtId="0" fontId="69" fillId="0" borderId="1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wrapText="1"/>
    </xf>
    <xf numFmtId="4" fontId="69" fillId="0" borderId="26" xfId="0" applyNumberFormat="1" applyFont="1" applyBorder="1" applyAlignment="1">
      <alignment/>
    </xf>
    <xf numFmtId="4" fontId="69" fillId="55" borderId="26" xfId="0" applyNumberFormat="1" applyFont="1" applyFill="1" applyBorder="1" applyAlignment="1">
      <alignment vertical="center"/>
    </xf>
    <xf numFmtId="0" fontId="69" fillId="0" borderId="1" xfId="0" applyFont="1" applyBorder="1" applyAlignment="1">
      <alignment horizontal="center" vertical="center"/>
    </xf>
    <xf numFmtId="0" fontId="69" fillId="0" borderId="1" xfId="0" applyFont="1" applyFill="1" applyBorder="1" applyAlignment="1">
      <alignment/>
    </xf>
    <xf numFmtId="0" fontId="68" fillId="55" borderId="1" xfId="0" applyFont="1" applyFill="1" applyBorder="1" applyAlignment="1">
      <alignment vertical="center" wrapText="1"/>
    </xf>
    <xf numFmtId="4" fontId="64" fillId="55" borderId="1" xfId="0" applyNumberFormat="1" applyFont="1" applyFill="1" applyBorder="1" applyAlignment="1">
      <alignment vertical="center"/>
    </xf>
    <xf numFmtId="0" fontId="69" fillId="0" borderId="31" xfId="0" applyFont="1" applyBorder="1" applyAlignment="1">
      <alignment/>
    </xf>
    <xf numFmtId="0" fontId="69" fillId="0" borderId="32" xfId="0" applyFont="1" applyBorder="1" applyAlignment="1">
      <alignment/>
    </xf>
    <xf numFmtId="0" fontId="69" fillId="0" borderId="1" xfId="0" applyFont="1" applyFill="1" applyBorder="1" applyAlignment="1">
      <alignment vertical="center"/>
    </xf>
    <xf numFmtId="0" fontId="69" fillId="0" borderId="33" xfId="0" applyFont="1" applyBorder="1" applyAlignment="1">
      <alignment/>
    </xf>
    <xf numFmtId="0" fontId="62" fillId="55" borderId="1" xfId="0" applyFont="1" applyFill="1" applyBorder="1" applyAlignment="1">
      <alignment horizontal="center" vertical="center"/>
    </xf>
    <xf numFmtId="0" fontId="62" fillId="55" borderId="1" xfId="0" applyFont="1" applyFill="1" applyBorder="1" applyAlignment="1">
      <alignment vertical="center"/>
    </xf>
    <xf numFmtId="4" fontId="64" fillId="55" borderId="23" xfId="0" applyNumberFormat="1" applyFont="1" applyFill="1" applyBorder="1" applyAlignment="1">
      <alignment vertical="center"/>
    </xf>
    <xf numFmtId="4" fontId="64" fillId="55" borderId="17" xfId="0" applyNumberFormat="1" applyFont="1" applyFill="1" applyBorder="1" applyAlignment="1">
      <alignment vertical="center"/>
    </xf>
    <xf numFmtId="4" fontId="64" fillId="55" borderId="25" xfId="0" applyNumberFormat="1" applyFont="1" applyFill="1" applyBorder="1" applyAlignment="1">
      <alignment vertical="center"/>
    </xf>
    <xf numFmtId="4" fontId="64" fillId="0" borderId="1" xfId="0" applyNumberFormat="1" applyFont="1" applyBorder="1" applyAlignment="1">
      <alignment vertical="center"/>
    </xf>
    <xf numFmtId="0" fontId="69" fillId="0" borderId="22" xfId="0" applyFont="1" applyBorder="1" applyAlignment="1">
      <alignment/>
    </xf>
    <xf numFmtId="0" fontId="53" fillId="0" borderId="31" xfId="0" applyFont="1" applyBorder="1" applyAlignment="1">
      <alignment/>
    </xf>
    <xf numFmtId="0" fontId="53" fillId="0" borderId="32" xfId="0" applyFont="1" applyBorder="1" applyAlignment="1">
      <alignment/>
    </xf>
    <xf numFmtId="4" fontId="69" fillId="0" borderId="1" xfId="0" applyNumberFormat="1" applyFont="1" applyBorder="1" applyAlignment="1">
      <alignment vertical="center"/>
    </xf>
    <xf numFmtId="0" fontId="69" fillId="0" borderId="34" xfId="0" applyFont="1" applyBorder="1" applyAlignment="1">
      <alignment vertical="center"/>
    </xf>
    <xf numFmtId="0" fontId="69" fillId="0" borderId="17" xfId="0" applyFont="1" applyBorder="1" applyAlignment="1">
      <alignment vertical="center"/>
    </xf>
    <xf numFmtId="4" fontId="69" fillId="0" borderId="26" xfId="0" applyNumberFormat="1" applyFont="1" applyBorder="1" applyAlignment="1">
      <alignment vertical="center"/>
    </xf>
    <xf numFmtId="0" fontId="53" fillId="0" borderId="35" xfId="0" applyFont="1" applyBorder="1" applyAlignment="1">
      <alignment/>
    </xf>
    <xf numFmtId="4" fontId="69" fillId="55" borderId="36" xfId="0" applyNumberFormat="1" applyFont="1" applyFill="1" applyBorder="1" applyAlignment="1">
      <alignment vertical="center"/>
    </xf>
    <xf numFmtId="4" fontId="69" fillId="55" borderId="23" xfId="0" applyNumberFormat="1" applyFont="1" applyFill="1" applyBorder="1" applyAlignment="1">
      <alignment vertical="center"/>
    </xf>
    <xf numFmtId="4" fontId="69" fillId="55" borderId="18" xfId="0" applyNumberFormat="1" applyFont="1" applyFill="1" applyBorder="1" applyAlignment="1">
      <alignment vertical="center"/>
    </xf>
    <xf numFmtId="0" fontId="69" fillId="0" borderId="1" xfId="0" applyFont="1" applyFill="1" applyBorder="1" applyAlignment="1">
      <alignment/>
    </xf>
    <xf numFmtId="4" fontId="43" fillId="0" borderId="26" xfId="0" applyNumberFormat="1" applyFont="1" applyBorder="1" applyAlignment="1">
      <alignment/>
    </xf>
    <xf numFmtId="0" fontId="53" fillId="0" borderId="29" xfId="0" applyFont="1" applyBorder="1" applyAlignment="1">
      <alignment/>
    </xf>
    <xf numFmtId="0" fontId="53" fillId="0" borderId="24" xfId="0" applyFont="1" applyBorder="1" applyAlignment="1">
      <alignment/>
    </xf>
    <xf numFmtId="0" fontId="76" fillId="54" borderId="23" xfId="0" applyFont="1" applyFill="1" applyBorder="1" applyAlignment="1">
      <alignment horizontal="center" vertical="center"/>
    </xf>
    <xf numFmtId="0" fontId="68" fillId="54" borderId="23" xfId="0" applyFont="1" applyFill="1" applyBorder="1" applyAlignment="1">
      <alignment vertical="center"/>
    </xf>
    <xf numFmtId="0" fontId="69" fillId="54" borderId="22" xfId="0" applyFont="1" applyFill="1" applyBorder="1" applyAlignment="1">
      <alignment vertical="center"/>
    </xf>
    <xf numFmtId="0" fontId="69" fillId="54" borderId="37" xfId="0" applyFont="1" applyFill="1" applyBorder="1" applyAlignment="1">
      <alignment vertical="center"/>
    </xf>
    <xf numFmtId="0" fontId="41" fillId="56" borderId="25" xfId="0" applyFont="1" applyFill="1" applyBorder="1" applyAlignment="1">
      <alignment horizontal="center" vertical="center"/>
    </xf>
    <xf numFmtId="49" fontId="60" fillId="54" borderId="0" xfId="0" applyNumberFormat="1" applyFont="1" applyFill="1" applyBorder="1" applyAlignment="1">
      <alignment/>
    </xf>
    <xf numFmtId="49" fontId="60" fillId="55" borderId="0" xfId="0" applyNumberFormat="1" applyFont="1" applyFill="1" applyBorder="1" applyAlignment="1">
      <alignment/>
    </xf>
    <xf numFmtId="4" fontId="67" fillId="0" borderId="0" xfId="0" applyNumberFormat="1" applyFont="1" applyBorder="1" applyAlignment="1">
      <alignment/>
    </xf>
    <xf numFmtId="4" fontId="71" fillId="0" borderId="0" xfId="0" applyNumberFormat="1" applyFont="1" applyBorder="1" applyAlignment="1">
      <alignment/>
    </xf>
    <xf numFmtId="4" fontId="125" fillId="0" borderId="0" xfId="0" applyNumberFormat="1" applyFont="1" applyBorder="1" applyAlignment="1">
      <alignment/>
    </xf>
    <xf numFmtId="0" fontId="67" fillId="0" borderId="0" xfId="0" applyFont="1" applyBorder="1" applyAlignment="1">
      <alignment horizontal="left"/>
    </xf>
    <xf numFmtId="49" fontId="67" fillId="0" borderId="0" xfId="0" applyNumberFormat="1" applyFont="1" applyAlignment="1">
      <alignment/>
    </xf>
    <xf numFmtId="0" fontId="126" fillId="0" borderId="0" xfId="0" applyFont="1" applyAlignment="1">
      <alignment/>
    </xf>
    <xf numFmtId="0" fontId="127" fillId="0" borderId="0" xfId="0" applyFont="1" applyBorder="1" applyAlignment="1">
      <alignment/>
    </xf>
    <xf numFmtId="0" fontId="128" fillId="0" borderId="0" xfId="0" applyFont="1" applyBorder="1" applyAlignment="1">
      <alignment/>
    </xf>
    <xf numFmtId="4" fontId="126" fillId="0" borderId="0" xfId="0" applyNumberFormat="1" applyFont="1" applyAlignment="1">
      <alignment/>
    </xf>
    <xf numFmtId="0" fontId="112" fillId="0" borderId="38" xfId="0" applyFont="1" applyBorder="1" applyAlignment="1">
      <alignment/>
    </xf>
    <xf numFmtId="4" fontId="64" fillId="0" borderId="39" xfId="0" applyNumberFormat="1" applyFont="1" applyBorder="1" applyAlignment="1">
      <alignment/>
    </xf>
    <xf numFmtId="4" fontId="64" fillId="55" borderId="24" xfId="0" applyNumberFormat="1" applyFont="1" applyFill="1" applyBorder="1" applyAlignment="1">
      <alignment vertical="center"/>
    </xf>
    <xf numFmtId="4" fontId="64" fillId="55" borderId="31" xfId="0" applyNumberFormat="1" applyFont="1" applyFill="1" applyBorder="1" applyAlignment="1">
      <alignment vertical="center"/>
    </xf>
    <xf numFmtId="4" fontId="64" fillId="55" borderId="33" xfId="0" applyNumberFormat="1" applyFont="1" applyFill="1" applyBorder="1" applyAlignment="1">
      <alignment vertical="center"/>
    </xf>
    <xf numFmtId="4" fontId="64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64" fillId="55" borderId="39" xfId="0" applyFont="1" applyFill="1" applyBorder="1" applyAlignment="1">
      <alignment/>
    </xf>
    <xf numFmtId="4" fontId="60" fillId="54" borderId="39" xfId="0" applyNumberFormat="1" applyFont="1" applyFill="1" applyBorder="1" applyAlignment="1">
      <alignment/>
    </xf>
    <xf numFmtId="4" fontId="64" fillId="55" borderId="39" xfId="0" applyNumberFormat="1" applyFont="1" applyFill="1" applyBorder="1" applyAlignment="1">
      <alignment/>
    </xf>
    <xf numFmtId="4" fontId="61" fillId="55" borderId="39" xfId="0" applyNumberFormat="1" applyFont="1" applyFill="1" applyBorder="1" applyAlignment="1">
      <alignment/>
    </xf>
    <xf numFmtId="0" fontId="60" fillId="53" borderId="42" xfId="0" applyFont="1" applyFill="1" applyBorder="1" applyAlignment="1">
      <alignment vertical="center"/>
    </xf>
    <xf numFmtId="49" fontId="63" fillId="54" borderId="39" xfId="0" applyNumberFormat="1" applyFont="1" applyFill="1" applyBorder="1" applyAlignment="1">
      <alignment/>
    </xf>
    <xf numFmtId="0" fontId="63" fillId="55" borderId="43" xfId="0" applyFont="1" applyFill="1" applyBorder="1" applyAlignment="1">
      <alignment/>
    </xf>
    <xf numFmtId="0" fontId="63" fillId="55" borderId="39" xfId="0" applyFont="1" applyFill="1" applyBorder="1" applyAlignment="1">
      <alignment/>
    </xf>
    <xf numFmtId="4" fontId="52" fillId="0" borderId="43" xfId="0" applyNumberFormat="1" applyFont="1" applyBorder="1" applyAlignment="1">
      <alignment/>
    </xf>
    <xf numFmtId="0" fontId="60" fillId="54" borderId="38" xfId="0" applyFont="1" applyFill="1" applyBorder="1" applyAlignment="1">
      <alignment/>
    </xf>
    <xf numFmtId="0" fontId="60" fillId="53" borderId="44" xfId="0" applyFont="1" applyFill="1" applyBorder="1" applyAlignment="1">
      <alignment vertical="center"/>
    </xf>
    <xf numFmtId="4" fontId="60" fillId="53" borderId="39" xfId="0" applyNumberFormat="1" applyFont="1" applyFill="1" applyBorder="1" applyAlignment="1">
      <alignment vertical="center"/>
    </xf>
    <xf numFmtId="4" fontId="60" fillId="55" borderId="39" xfId="0" applyNumberFormat="1" applyFont="1" applyFill="1" applyBorder="1" applyAlignment="1">
      <alignment/>
    </xf>
    <xf numFmtId="4" fontId="67" fillId="0" borderId="38" xfId="0" applyNumberFormat="1" applyFont="1" applyBorder="1" applyAlignment="1">
      <alignment/>
    </xf>
    <xf numFmtId="4" fontId="60" fillId="0" borderId="38" xfId="0" applyNumberFormat="1" applyFont="1" applyBorder="1" applyAlignment="1">
      <alignment/>
    </xf>
    <xf numFmtId="0" fontId="60" fillId="0" borderId="38" xfId="0" applyFont="1" applyBorder="1" applyAlignment="1">
      <alignment/>
    </xf>
    <xf numFmtId="49" fontId="60" fillId="54" borderId="39" xfId="0" applyNumberFormat="1" applyFont="1" applyFill="1" applyBorder="1" applyAlignment="1">
      <alignment/>
    </xf>
    <xf numFmtId="0" fontId="60" fillId="55" borderId="39" xfId="0" applyFont="1" applyFill="1" applyBorder="1" applyAlignment="1">
      <alignment/>
    </xf>
    <xf numFmtId="0" fontId="60" fillId="54" borderId="42" xfId="0" applyFont="1" applyFill="1" applyBorder="1" applyAlignment="1">
      <alignment/>
    </xf>
    <xf numFmtId="0" fontId="60" fillId="55" borderId="42" xfId="0" applyFont="1" applyFill="1" applyBorder="1" applyAlignment="1">
      <alignment/>
    </xf>
    <xf numFmtId="0" fontId="60" fillId="54" borderId="39" xfId="0" applyFont="1" applyFill="1" applyBorder="1" applyAlignment="1">
      <alignment/>
    </xf>
    <xf numFmtId="0" fontId="60" fillId="55" borderId="39" xfId="0" applyFont="1" applyFill="1" applyBorder="1" applyAlignment="1">
      <alignment/>
    </xf>
    <xf numFmtId="0" fontId="70" fillId="0" borderId="38" xfId="0" applyFont="1" applyBorder="1" applyAlignment="1">
      <alignment/>
    </xf>
    <xf numFmtId="0" fontId="60" fillId="0" borderId="43" xfId="0" applyFont="1" applyBorder="1" applyAlignment="1">
      <alignment/>
    </xf>
    <xf numFmtId="4" fontId="60" fillId="0" borderId="45" xfId="0" applyNumberFormat="1" applyFont="1" applyBorder="1" applyAlignment="1">
      <alignment/>
    </xf>
    <xf numFmtId="4" fontId="60" fillId="0" borderId="39" xfId="0" applyNumberFormat="1" applyFont="1" applyBorder="1" applyAlignment="1">
      <alignment/>
    </xf>
    <xf numFmtId="4" fontId="67" fillId="0" borderId="41" xfId="0" applyNumberFormat="1" applyFont="1" applyBorder="1" applyAlignment="1">
      <alignment/>
    </xf>
    <xf numFmtId="4" fontId="67" fillId="0" borderId="44" xfId="0" applyNumberFormat="1" applyFont="1" applyBorder="1" applyAlignment="1">
      <alignment/>
    </xf>
    <xf numFmtId="4" fontId="67" fillId="0" borderId="45" xfId="0" applyNumberFormat="1" applyFont="1" applyBorder="1" applyAlignment="1">
      <alignment/>
    </xf>
    <xf numFmtId="4" fontId="67" fillId="0" borderId="44" xfId="0" applyNumberFormat="1" applyFont="1" applyBorder="1" applyAlignment="1">
      <alignment horizontal="right"/>
    </xf>
    <xf numFmtId="4" fontId="67" fillId="0" borderId="45" xfId="0" applyNumberFormat="1" applyFont="1" applyBorder="1" applyAlignment="1">
      <alignment horizontal="right"/>
    </xf>
    <xf numFmtId="4" fontId="70" fillId="0" borderId="38" xfId="0" applyNumberFormat="1" applyFont="1" applyBorder="1" applyAlignment="1">
      <alignment/>
    </xf>
    <xf numFmtId="4" fontId="70" fillId="0" borderId="43" xfId="0" applyNumberFormat="1" applyFont="1" applyBorder="1" applyAlignment="1">
      <alignment/>
    </xf>
    <xf numFmtId="4" fontId="70" fillId="0" borderId="42" xfId="0" applyNumberFormat="1" applyFont="1" applyBorder="1" applyAlignment="1">
      <alignment/>
    </xf>
    <xf numFmtId="4" fontId="70" fillId="0" borderId="39" xfId="0" applyNumberFormat="1" applyFont="1" applyBorder="1" applyAlignment="1">
      <alignment/>
    </xf>
    <xf numFmtId="4" fontId="67" fillId="0" borderId="39" xfId="0" applyNumberFormat="1" applyFont="1" applyBorder="1" applyAlignment="1">
      <alignment horizontal="right"/>
    </xf>
    <xf numFmtId="0" fontId="60" fillId="54" borderId="43" xfId="0" applyFont="1" applyFill="1" applyBorder="1" applyAlignment="1">
      <alignment/>
    </xf>
    <xf numFmtId="0" fontId="60" fillId="0" borderId="38" xfId="0" applyFont="1" applyBorder="1" applyAlignment="1">
      <alignment horizontal="left"/>
    </xf>
    <xf numFmtId="49" fontId="60" fillId="54" borderId="44" xfId="0" applyNumberFormat="1" applyFont="1" applyFill="1" applyBorder="1" applyAlignment="1">
      <alignment/>
    </xf>
    <xf numFmtId="4" fontId="60" fillId="54" borderId="46" xfId="0" applyNumberFormat="1" applyFont="1" applyFill="1" applyBorder="1" applyAlignment="1">
      <alignment horizontal="right"/>
    </xf>
    <xf numFmtId="4" fontId="60" fillId="55" borderId="46" xfId="0" applyNumberFormat="1" applyFont="1" applyFill="1" applyBorder="1" applyAlignment="1">
      <alignment horizontal="right"/>
    </xf>
    <xf numFmtId="0" fontId="1" fillId="0" borderId="38" xfId="0" applyFont="1" applyBorder="1" applyAlignment="1">
      <alignment horizontal="right"/>
    </xf>
    <xf numFmtId="4" fontId="71" fillId="0" borderId="44" xfId="0" applyNumberFormat="1" applyFont="1" applyBorder="1" applyAlignment="1">
      <alignment horizontal="right"/>
    </xf>
    <xf numFmtId="4" fontId="71" fillId="0" borderId="41" xfId="0" applyNumberFormat="1" applyFont="1" applyBorder="1" applyAlignment="1">
      <alignment horizontal="right"/>
    </xf>
    <xf numFmtId="4" fontId="71" fillId="0" borderId="45" xfId="0" applyNumberFormat="1" applyFont="1" applyBorder="1" applyAlignment="1">
      <alignment horizontal="right"/>
    </xf>
    <xf numFmtId="4" fontId="0" fillId="0" borderId="38" xfId="0" applyNumberFormat="1" applyFont="1" applyBorder="1" applyAlignment="1">
      <alignment horizontal="right"/>
    </xf>
    <xf numFmtId="4" fontId="71" fillId="0" borderId="39" xfId="0" applyNumberFormat="1" applyFont="1" applyBorder="1" applyAlignment="1">
      <alignment horizontal="right"/>
    </xf>
    <xf numFmtId="4" fontId="53" fillId="0" borderId="38" xfId="0" applyNumberFormat="1" applyFont="1" applyBorder="1" applyAlignment="1">
      <alignment horizontal="right"/>
    </xf>
    <xf numFmtId="4" fontId="53" fillId="0" borderId="38" xfId="0" applyNumberFormat="1" applyFont="1" applyBorder="1" applyAlignment="1">
      <alignment/>
    </xf>
    <xf numFmtId="4" fontId="66" fillId="56" borderId="14" xfId="0" applyNumberFormat="1" applyFont="1" applyFill="1" applyBorder="1" applyAlignment="1">
      <alignment vertical="center"/>
    </xf>
    <xf numFmtId="0" fontId="61" fillId="57" borderId="14" xfId="0" applyFont="1" applyFill="1" applyBorder="1" applyAlignment="1">
      <alignment vertical="center"/>
    </xf>
    <xf numFmtId="0" fontId="62" fillId="57" borderId="14" xfId="0" applyFont="1" applyFill="1" applyBorder="1" applyAlignment="1">
      <alignment vertical="center" wrapText="1"/>
    </xf>
    <xf numFmtId="0" fontId="63" fillId="57" borderId="14" xfId="0" applyFont="1" applyFill="1" applyBorder="1" applyAlignment="1">
      <alignment horizontal="center" vertical="center" wrapText="1"/>
    </xf>
    <xf numFmtId="0" fontId="62" fillId="57" borderId="14" xfId="0" applyFont="1" applyFill="1" applyBorder="1" applyAlignment="1">
      <alignment horizontal="center" vertical="center" wrapText="1"/>
    </xf>
    <xf numFmtId="4" fontId="60" fillId="54" borderId="45" xfId="0" applyNumberFormat="1" applyFont="1" applyFill="1" applyBorder="1" applyAlignment="1">
      <alignment/>
    </xf>
    <xf numFmtId="0" fontId="67" fillId="55" borderId="39" xfId="0" applyFont="1" applyFill="1" applyBorder="1" applyAlignment="1">
      <alignment/>
    </xf>
    <xf numFmtId="0" fontId="70" fillId="0" borderId="46" xfId="0" applyFont="1" applyBorder="1" applyAlignment="1">
      <alignment/>
    </xf>
    <xf numFmtId="0" fontId="70" fillId="0" borderId="47" xfId="0" applyFont="1" applyBorder="1" applyAlignment="1">
      <alignment/>
    </xf>
    <xf numFmtId="4" fontId="61" fillId="53" borderId="39" xfId="0" applyNumberFormat="1" applyFont="1" applyFill="1" applyBorder="1" applyAlignment="1">
      <alignment/>
    </xf>
    <xf numFmtId="4" fontId="64" fillId="53" borderId="40" xfId="0" applyNumberFormat="1" applyFont="1" applyFill="1" applyBorder="1" applyAlignment="1">
      <alignment/>
    </xf>
    <xf numFmtId="4" fontId="52" fillId="0" borderId="48" xfId="0" applyNumberFormat="1" applyFont="1" applyBorder="1" applyAlignment="1">
      <alignment/>
    </xf>
    <xf numFmtId="0" fontId="64" fillId="53" borderId="39" xfId="0" applyFont="1" applyFill="1" applyBorder="1" applyAlignment="1">
      <alignment/>
    </xf>
    <xf numFmtId="0" fontId="62" fillId="54" borderId="39" xfId="0" applyFont="1" applyFill="1" applyBorder="1" applyAlignment="1">
      <alignment/>
    </xf>
    <xf numFmtId="0" fontId="64" fillId="55" borderId="39" xfId="0" applyFont="1" applyFill="1" applyBorder="1" applyAlignment="1">
      <alignment/>
    </xf>
    <xf numFmtId="0" fontId="129" fillId="0" borderId="39" xfId="0" applyFont="1" applyBorder="1" applyAlignment="1">
      <alignment/>
    </xf>
    <xf numFmtId="0" fontId="112" fillId="0" borderId="45" xfId="0" applyFont="1" applyBorder="1" applyAlignment="1">
      <alignment/>
    </xf>
    <xf numFmtId="0" fontId="70" fillId="0" borderId="39" xfId="0" applyFont="1" applyBorder="1" applyAlignment="1">
      <alignment/>
    </xf>
    <xf numFmtId="0" fontId="115" fillId="0" borderId="49" xfId="0" applyFont="1" applyBorder="1" applyAlignment="1">
      <alignment vertical="center"/>
    </xf>
    <xf numFmtId="0" fontId="60" fillId="54" borderId="45" xfId="0" applyFont="1" applyFill="1" applyBorder="1" applyAlignment="1">
      <alignment/>
    </xf>
    <xf numFmtId="0" fontId="67" fillId="55" borderId="39" xfId="0" applyFont="1" applyFill="1" applyBorder="1" applyAlignment="1">
      <alignment/>
    </xf>
    <xf numFmtId="0" fontId="71" fillId="0" borderId="38" xfId="0" applyFont="1" applyBorder="1" applyAlignment="1">
      <alignment horizontal="left"/>
    </xf>
    <xf numFmtId="49" fontId="60" fillId="54" borderId="45" xfId="0" applyNumberFormat="1" applyFont="1" applyFill="1" applyBorder="1" applyAlignment="1">
      <alignment/>
    </xf>
    <xf numFmtId="49" fontId="60" fillId="55" borderId="45" xfId="0" applyNumberFormat="1" applyFont="1" applyFill="1" applyBorder="1" applyAlignment="1">
      <alignment/>
    </xf>
    <xf numFmtId="49" fontId="60" fillId="55" borderId="39" xfId="0" applyNumberFormat="1" applyFont="1" applyFill="1" applyBorder="1" applyAlignment="1">
      <alignment/>
    </xf>
    <xf numFmtId="4" fontId="60" fillId="55" borderId="44" xfId="0" applyNumberFormat="1" applyFont="1" applyFill="1" applyBorder="1" applyAlignment="1">
      <alignment/>
    </xf>
    <xf numFmtId="4" fontId="53" fillId="0" borderId="43" xfId="0" applyNumberFormat="1" applyFont="1" applyBorder="1" applyAlignment="1">
      <alignment/>
    </xf>
    <xf numFmtId="4" fontId="60" fillId="55" borderId="45" xfId="0" applyNumberFormat="1" applyFont="1" applyFill="1" applyBorder="1" applyAlignment="1">
      <alignment/>
    </xf>
    <xf numFmtId="49" fontId="60" fillId="0" borderId="43" xfId="0" applyNumberFormat="1" applyFont="1" applyBorder="1" applyAlignment="1">
      <alignment wrapText="1"/>
    </xf>
    <xf numFmtId="4" fontId="60" fillId="0" borderId="44" xfId="0" applyNumberFormat="1" applyFont="1" applyBorder="1" applyAlignment="1">
      <alignment/>
    </xf>
    <xf numFmtId="4" fontId="70" fillId="0" borderId="39" xfId="0" applyNumberFormat="1" applyFont="1" applyBorder="1" applyAlignment="1">
      <alignment horizontal="center" vertical="center"/>
    </xf>
    <xf numFmtId="0" fontId="60" fillId="55" borderId="38" xfId="0" applyFont="1" applyFill="1" applyBorder="1" applyAlignment="1">
      <alignment/>
    </xf>
    <xf numFmtId="49" fontId="1" fillId="0" borderId="43" xfId="0" applyNumberFormat="1" applyFont="1" applyBorder="1" applyAlignment="1">
      <alignment wrapText="1"/>
    </xf>
    <xf numFmtId="4" fontId="70" fillId="0" borderId="45" xfId="0" applyNumberFormat="1" applyFont="1" applyBorder="1" applyAlignment="1">
      <alignment/>
    </xf>
    <xf numFmtId="4" fontId="67" fillId="0" borderId="39" xfId="0" applyNumberFormat="1" applyFont="1" applyBorder="1" applyAlignment="1">
      <alignment/>
    </xf>
    <xf numFmtId="49" fontId="60" fillId="54" borderId="50" xfId="0" applyNumberFormat="1" applyFont="1" applyFill="1" applyBorder="1" applyAlignment="1">
      <alignment/>
    </xf>
    <xf numFmtId="4" fontId="60" fillId="55" borderId="38" xfId="0" applyNumberFormat="1" applyFont="1" applyFill="1" applyBorder="1" applyAlignment="1">
      <alignment/>
    </xf>
    <xf numFmtId="0" fontId="60" fillId="53" borderId="39" xfId="0" applyFont="1" applyFill="1" applyBorder="1" applyAlignment="1">
      <alignment vertical="center"/>
    </xf>
    <xf numFmtId="0" fontId="60" fillId="55" borderId="51" xfId="0" applyFont="1" applyFill="1" applyBorder="1" applyAlignment="1">
      <alignment/>
    </xf>
    <xf numFmtId="4" fontId="60" fillId="55" borderId="43" xfId="0" applyNumberFormat="1" applyFont="1" applyFill="1" applyBorder="1" applyAlignment="1">
      <alignment/>
    </xf>
    <xf numFmtId="0" fontId="67" fillId="0" borderId="38" xfId="0" applyFont="1" applyBorder="1" applyAlignment="1">
      <alignment horizontal="left"/>
    </xf>
    <xf numFmtId="49" fontId="67" fillId="0" borderId="38" xfId="0" applyNumberFormat="1" applyFont="1" applyBorder="1" applyAlignment="1">
      <alignment/>
    </xf>
    <xf numFmtId="49" fontId="67" fillId="0" borderId="43" xfId="0" applyNumberFormat="1" applyFont="1" applyBorder="1" applyAlignment="1">
      <alignment/>
    </xf>
    <xf numFmtId="0" fontId="70" fillId="0" borderId="43" xfId="0" applyFont="1" applyBorder="1" applyAlignment="1">
      <alignment/>
    </xf>
    <xf numFmtId="49" fontId="60" fillId="55" borderId="40" xfId="0" applyNumberFormat="1" applyFont="1" applyFill="1" applyBorder="1" applyAlignment="1">
      <alignment/>
    </xf>
    <xf numFmtId="0" fontId="60" fillId="55" borderId="45" xfId="0" applyFont="1" applyFill="1" applyBorder="1" applyAlignment="1">
      <alignment horizontal="right"/>
    </xf>
    <xf numFmtId="4" fontId="125" fillId="0" borderId="43" xfId="0" applyNumberFormat="1" applyFont="1" applyBorder="1" applyAlignment="1">
      <alignment/>
    </xf>
    <xf numFmtId="4" fontId="130" fillId="0" borderId="38" xfId="0" applyNumberFormat="1" applyFont="1" applyBorder="1" applyAlignment="1">
      <alignment/>
    </xf>
    <xf numFmtId="4" fontId="125" fillId="0" borderId="39" xfId="0" applyNumberFormat="1" applyFont="1" applyBorder="1" applyAlignment="1">
      <alignment/>
    </xf>
    <xf numFmtId="0" fontId="60" fillId="55" borderId="46" xfId="0" applyFont="1" applyFill="1" applyBorder="1" applyAlignment="1">
      <alignment horizontal="right"/>
    </xf>
    <xf numFmtId="0" fontId="126" fillId="0" borderId="38" xfId="0" applyFont="1" applyBorder="1" applyAlignment="1">
      <alignment/>
    </xf>
    <xf numFmtId="0" fontId="123" fillId="0" borderId="41" xfId="0" applyFont="1" applyBorder="1" applyAlignment="1">
      <alignment/>
    </xf>
    <xf numFmtId="0" fontId="60" fillId="55" borderId="39" xfId="0" applyFont="1" applyFill="1" applyBorder="1" applyAlignment="1">
      <alignment horizontal="right"/>
    </xf>
    <xf numFmtId="4" fontId="67" fillId="0" borderId="43" xfId="0" applyNumberFormat="1" applyFont="1" applyBorder="1" applyAlignment="1">
      <alignment/>
    </xf>
    <xf numFmtId="4" fontId="60" fillId="55" borderId="50" xfId="0" applyNumberFormat="1" applyFont="1" applyFill="1" applyBorder="1" applyAlignment="1">
      <alignment/>
    </xf>
    <xf numFmtId="49" fontId="60" fillId="55" borderId="46" xfId="0" applyNumberFormat="1" applyFont="1" applyFill="1" applyBorder="1" applyAlignment="1">
      <alignment/>
    </xf>
    <xf numFmtId="0" fontId="128" fillId="0" borderId="38" xfId="0" applyFont="1" applyBorder="1" applyAlignment="1">
      <alignment/>
    </xf>
    <xf numFmtId="4" fontId="60" fillId="53" borderId="40" xfId="0" applyNumberFormat="1" applyFont="1" applyFill="1" applyBorder="1" applyAlignment="1">
      <alignment vertical="center"/>
    </xf>
    <xf numFmtId="0" fontId="60" fillId="55" borderId="50" xfId="0" applyFont="1" applyFill="1" applyBorder="1" applyAlignment="1">
      <alignment/>
    </xf>
    <xf numFmtId="0" fontId="126" fillId="0" borderId="43" xfId="0" applyFont="1" applyBorder="1" applyAlignment="1">
      <alignment/>
    </xf>
    <xf numFmtId="4" fontId="67" fillId="0" borderId="42" xfId="0" applyNumberFormat="1" applyFont="1" applyBorder="1" applyAlignment="1">
      <alignment/>
    </xf>
    <xf numFmtId="4" fontId="69" fillId="0" borderId="25" xfId="0" applyNumberFormat="1" applyFont="1" applyBorder="1" applyAlignment="1">
      <alignment/>
    </xf>
    <xf numFmtId="4" fontId="62" fillId="54" borderId="1" xfId="0" applyNumberFormat="1" applyFont="1" applyFill="1" applyBorder="1" applyAlignment="1">
      <alignment horizontal="right" vertical="center" wrapText="1"/>
    </xf>
    <xf numFmtId="4" fontId="62" fillId="54" borderId="17" xfId="0" applyNumberFormat="1" applyFont="1" applyFill="1" applyBorder="1" applyAlignment="1">
      <alignment horizontal="right" vertical="center" wrapText="1"/>
    </xf>
    <xf numFmtId="4" fontId="62" fillId="54" borderId="26" xfId="0" applyNumberFormat="1" applyFont="1" applyFill="1" applyBorder="1" applyAlignment="1">
      <alignment horizontal="right" vertical="center" wrapText="1"/>
    </xf>
    <xf numFmtId="0" fontId="63" fillId="56" borderId="25" xfId="0" applyFont="1" applyFill="1" applyBorder="1" applyAlignment="1">
      <alignment vertical="center"/>
    </xf>
    <xf numFmtId="4" fontId="63" fillId="56" borderId="25" xfId="0" applyNumberFormat="1" applyFont="1" applyFill="1" applyBorder="1" applyAlignment="1">
      <alignment vertical="center"/>
    </xf>
    <xf numFmtId="4" fontId="77" fillId="56" borderId="25" xfId="0" applyNumberFormat="1" applyFont="1" applyFill="1" applyBorder="1" applyAlignment="1">
      <alignment vertical="center"/>
    </xf>
    <xf numFmtId="0" fontId="69" fillId="0" borderId="39" xfId="0" applyFont="1" applyBorder="1" applyAlignment="1">
      <alignment/>
    </xf>
    <xf numFmtId="4" fontId="130" fillId="0" borderId="39" xfId="0" applyNumberFormat="1" applyFont="1" applyBorder="1" applyAlignment="1">
      <alignment/>
    </xf>
    <xf numFmtId="3" fontId="18" fillId="0" borderId="19" xfId="110" applyNumberFormat="1" applyFont="1" applyBorder="1" applyAlignment="1">
      <alignment horizontal="center"/>
      <protection/>
    </xf>
    <xf numFmtId="3" fontId="18" fillId="0" borderId="14" xfId="110" applyNumberFormat="1" applyFont="1" applyFill="1" applyBorder="1" applyAlignment="1" applyProtection="1">
      <alignment horizontal="center" wrapText="1"/>
      <protection/>
    </xf>
    <xf numFmtId="3" fontId="18" fillId="0" borderId="14" xfId="110" applyNumberFormat="1" applyFont="1" applyBorder="1" applyAlignment="1">
      <alignment horizontal="right"/>
      <protection/>
    </xf>
    <xf numFmtId="0" fontId="0" fillId="0" borderId="14" xfId="110" applyNumberFormat="1" applyFont="1" applyFill="1" applyBorder="1" applyAlignment="1" applyProtection="1">
      <alignment/>
      <protection/>
    </xf>
    <xf numFmtId="4" fontId="18" fillId="0" borderId="14" xfId="110" applyNumberFormat="1" applyFont="1" applyBorder="1" applyAlignment="1">
      <alignment horizontal="center"/>
      <protection/>
    </xf>
    <xf numFmtId="0" fontId="70" fillId="0" borderId="0" xfId="0" applyFont="1" applyBorder="1" applyAlignment="1">
      <alignment/>
    </xf>
    <xf numFmtId="0" fontId="60" fillId="0" borderId="0" xfId="0" applyFont="1" applyBorder="1" applyAlignment="1">
      <alignment horizontal="left"/>
    </xf>
    <xf numFmtId="49" fontId="60" fillId="0" borderId="0" xfId="0" applyNumberFormat="1" applyFont="1" applyBorder="1" applyAlignment="1">
      <alignment wrapText="1"/>
    </xf>
    <xf numFmtId="0" fontId="111" fillId="0" borderId="0" xfId="0" applyFont="1" applyAlignment="1">
      <alignment wrapText="1"/>
    </xf>
    <xf numFmtId="0" fontId="41" fillId="0" borderId="0" xfId="0" applyFont="1" applyBorder="1" applyAlignment="1">
      <alignment horizontal="left"/>
    </xf>
    <xf numFmtId="0" fontId="41" fillId="0" borderId="0" xfId="0" applyFont="1" applyAlignment="1">
      <alignment/>
    </xf>
    <xf numFmtId="49" fontId="41" fillId="0" borderId="0" xfId="0" applyNumberFormat="1" applyFont="1" applyBorder="1" applyAlignment="1">
      <alignment/>
    </xf>
    <xf numFmtId="4" fontId="41" fillId="0" borderId="0" xfId="0" applyNumberFormat="1" applyFont="1" applyBorder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horizontal="centerContinuous"/>
    </xf>
    <xf numFmtId="4" fontId="131" fillId="0" borderId="0" xfId="0" applyNumberFormat="1" applyFont="1" applyBorder="1" applyAlignment="1">
      <alignment/>
    </xf>
    <xf numFmtId="0" fontId="71" fillId="58" borderId="45" xfId="0" applyFont="1" applyFill="1" applyBorder="1" applyAlignment="1">
      <alignment horizontal="left"/>
    </xf>
    <xf numFmtId="0" fontId="71" fillId="58" borderId="45" xfId="0" applyFont="1" applyFill="1" applyBorder="1" applyAlignment="1">
      <alignment/>
    </xf>
    <xf numFmtId="4" fontId="60" fillId="58" borderId="44" xfId="0" applyNumberFormat="1" applyFont="1" applyFill="1" applyBorder="1" applyAlignment="1">
      <alignment horizontal="right"/>
    </xf>
    <xf numFmtId="4" fontId="71" fillId="58" borderId="42" xfId="0" applyNumberFormat="1" applyFont="1" applyFill="1" applyBorder="1" applyAlignment="1">
      <alignment/>
    </xf>
    <xf numFmtId="0" fontId="0" fillId="0" borderId="43" xfId="0" applyBorder="1" applyAlignment="1">
      <alignment/>
    </xf>
    <xf numFmtId="0" fontId="0" fillId="0" borderId="0" xfId="0" applyAlignment="1">
      <alignment/>
    </xf>
    <xf numFmtId="4" fontId="132" fillId="0" borderId="0" xfId="0" applyNumberFormat="1" applyFont="1" applyBorder="1" applyAlignment="1">
      <alignment/>
    </xf>
    <xf numFmtId="4" fontId="133" fillId="0" borderId="0" xfId="0" applyNumberFormat="1" applyFont="1" applyBorder="1" applyAlignment="1">
      <alignment/>
    </xf>
    <xf numFmtId="4" fontId="76" fillId="0" borderId="0" xfId="0" applyNumberFormat="1" applyFont="1" applyBorder="1" applyAlignment="1">
      <alignment/>
    </xf>
    <xf numFmtId="0" fontId="64" fillId="58" borderId="39" xfId="0" applyFont="1" applyFill="1" applyBorder="1" applyAlignment="1">
      <alignment/>
    </xf>
    <xf numFmtId="0" fontId="63" fillId="58" borderId="39" xfId="0" applyFont="1" applyFill="1" applyBorder="1" applyAlignment="1">
      <alignment horizontal="left"/>
    </xf>
    <xf numFmtId="0" fontId="60" fillId="58" borderId="43" xfId="0" applyFont="1" applyFill="1" applyBorder="1" applyAlignment="1">
      <alignment/>
    </xf>
    <xf numFmtId="4" fontId="60" fillId="58" borderId="45" xfId="0" applyNumberFormat="1" applyFont="1" applyFill="1" applyBorder="1" applyAlignment="1">
      <alignment/>
    </xf>
    <xf numFmtId="4" fontId="60" fillId="58" borderId="40" xfId="0" applyNumberFormat="1" applyFont="1" applyFill="1" applyBorder="1" applyAlignment="1">
      <alignment/>
    </xf>
    <xf numFmtId="4" fontId="60" fillId="58" borderId="39" xfId="0" applyNumberFormat="1" applyFont="1" applyFill="1" applyBorder="1" applyAlignment="1">
      <alignment/>
    </xf>
    <xf numFmtId="0" fontId="67" fillId="58" borderId="46" xfId="0" applyFont="1" applyFill="1" applyBorder="1" applyAlignment="1">
      <alignment/>
    </xf>
    <xf numFmtId="0" fontId="60" fillId="58" borderId="44" xfId="0" applyFont="1" applyFill="1" applyBorder="1" applyAlignment="1">
      <alignment horizontal="left"/>
    </xf>
    <xf numFmtId="0" fontId="60" fillId="58" borderId="39" xfId="0" applyFont="1" applyFill="1" applyBorder="1" applyAlignment="1">
      <alignment/>
    </xf>
    <xf numFmtId="4" fontId="60" fillId="58" borderId="39" xfId="0" applyNumberFormat="1" applyFont="1" applyFill="1" applyBorder="1" applyAlignment="1">
      <alignment horizontal="right"/>
    </xf>
    <xf numFmtId="0" fontId="60" fillId="58" borderId="42" xfId="0" applyFont="1" applyFill="1" applyBorder="1" applyAlignment="1">
      <alignment horizontal="left"/>
    </xf>
    <xf numFmtId="4" fontId="60" fillId="58" borderId="46" xfId="0" applyNumberFormat="1" applyFont="1" applyFill="1" applyBorder="1" applyAlignment="1">
      <alignment horizontal="right"/>
    </xf>
    <xf numFmtId="4" fontId="60" fillId="58" borderId="51" xfId="0" applyNumberFormat="1" applyFont="1" applyFill="1" applyBorder="1" applyAlignment="1">
      <alignment horizontal="right"/>
    </xf>
    <xf numFmtId="0" fontId="60" fillId="58" borderId="39" xfId="0" applyFont="1" applyFill="1" applyBorder="1" applyAlignment="1">
      <alignment horizontal="left"/>
    </xf>
    <xf numFmtId="4" fontId="60" fillId="58" borderId="0" xfId="0" applyNumberFormat="1" applyFont="1" applyFill="1" applyAlignment="1">
      <alignment/>
    </xf>
    <xf numFmtId="4" fontId="60" fillId="58" borderId="44" xfId="0" applyNumberFormat="1" applyFont="1" applyFill="1" applyBorder="1" applyAlignment="1">
      <alignment/>
    </xf>
    <xf numFmtId="0" fontId="60" fillId="58" borderId="45" xfId="0" applyFont="1" applyFill="1" applyBorder="1" applyAlignment="1">
      <alignment horizontal="left"/>
    </xf>
    <xf numFmtId="0" fontId="60" fillId="58" borderId="38" xfId="0" applyFont="1" applyFill="1" applyBorder="1" applyAlignment="1">
      <alignment horizontal="left"/>
    </xf>
    <xf numFmtId="4" fontId="60" fillId="58" borderId="43" xfId="0" applyNumberFormat="1" applyFont="1" applyFill="1" applyBorder="1" applyAlignment="1">
      <alignment/>
    </xf>
    <xf numFmtId="0" fontId="60" fillId="58" borderId="51" xfId="0" applyFont="1" applyFill="1" applyBorder="1" applyAlignment="1">
      <alignment horizontal="left"/>
    </xf>
    <xf numFmtId="0" fontId="123" fillId="0" borderId="0" xfId="0" applyFont="1" applyBorder="1" applyAlignment="1">
      <alignment/>
    </xf>
    <xf numFmtId="0" fontId="60" fillId="58" borderId="46" xfId="0" applyFont="1" applyFill="1" applyBorder="1" applyAlignment="1">
      <alignment horizontal="left"/>
    </xf>
    <xf numFmtId="0" fontId="60" fillId="58" borderId="43" xfId="0" applyFont="1" applyFill="1" applyBorder="1" applyAlignment="1">
      <alignment horizontal="left"/>
    </xf>
    <xf numFmtId="4" fontId="70" fillId="0" borderId="0" xfId="0" applyNumberFormat="1" applyFont="1" applyBorder="1" applyAlignment="1">
      <alignment/>
    </xf>
    <xf numFmtId="0" fontId="60" fillId="58" borderId="45" xfId="0" applyFont="1" applyFill="1" applyBorder="1" applyAlignment="1">
      <alignment/>
    </xf>
    <xf numFmtId="49" fontId="60" fillId="58" borderId="44" xfId="0" applyNumberFormat="1" applyFont="1" applyFill="1" applyBorder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Continuous"/>
    </xf>
    <xf numFmtId="0" fontId="60" fillId="57" borderId="14" xfId="0" applyFont="1" applyFill="1" applyBorder="1" applyAlignment="1">
      <alignment horizontal="center" vertical="center" wrapText="1"/>
    </xf>
    <xf numFmtId="0" fontId="134" fillId="0" borderId="0" xfId="0" applyFont="1" applyAlignment="1">
      <alignment/>
    </xf>
    <xf numFmtId="4" fontId="135" fillId="54" borderId="37" xfId="0" applyNumberFormat="1" applyFont="1" applyFill="1" applyBorder="1" applyAlignment="1">
      <alignment vertical="center"/>
    </xf>
    <xf numFmtId="4" fontId="135" fillId="54" borderId="23" xfId="0" applyNumberFormat="1" applyFont="1" applyFill="1" applyBorder="1" applyAlignment="1">
      <alignment vertical="center"/>
    </xf>
    <xf numFmtId="4" fontId="136" fillId="54" borderId="37" xfId="0" applyNumberFormat="1" applyFont="1" applyFill="1" applyBorder="1" applyAlignment="1">
      <alignment vertical="center"/>
    </xf>
    <xf numFmtId="0" fontId="70" fillId="0" borderId="39" xfId="0" applyFont="1" applyBorder="1" applyAlignment="1">
      <alignment horizontal="left"/>
    </xf>
    <xf numFmtId="0" fontId="67" fillId="0" borderId="39" xfId="0" applyFont="1" applyBorder="1" applyAlignment="1">
      <alignment/>
    </xf>
    <xf numFmtId="0" fontId="67" fillId="0" borderId="40" xfId="0" applyFont="1" applyBorder="1" applyAlignment="1">
      <alignment horizontal="left"/>
    </xf>
    <xf numFmtId="49" fontId="67" fillId="0" borderId="39" xfId="0" applyNumberFormat="1" applyFont="1" applyBorder="1" applyAlignment="1">
      <alignment wrapText="1"/>
    </xf>
    <xf numFmtId="4" fontId="67" fillId="0" borderId="40" xfId="0" applyNumberFormat="1" applyFont="1" applyBorder="1" applyAlignment="1">
      <alignment/>
    </xf>
    <xf numFmtId="0" fontId="64" fillId="59" borderId="39" xfId="0" applyFont="1" applyFill="1" applyBorder="1" applyAlignment="1">
      <alignment/>
    </xf>
    <xf numFmtId="0" fontId="60" fillId="59" borderId="43" xfId="0" applyFont="1" applyFill="1" applyBorder="1" applyAlignment="1">
      <alignment/>
    </xf>
    <xf numFmtId="4" fontId="60" fillId="59" borderId="50" xfId="0" applyNumberFormat="1" applyFont="1" applyFill="1" applyBorder="1" applyAlignment="1">
      <alignment/>
    </xf>
    <xf numFmtId="4" fontId="60" fillId="59" borderId="40" xfId="0" applyNumberFormat="1" applyFont="1" applyFill="1" applyBorder="1" applyAlignment="1">
      <alignment/>
    </xf>
    <xf numFmtId="4" fontId="60" fillId="59" borderId="39" xfId="0" applyNumberFormat="1" applyFont="1" applyFill="1" applyBorder="1" applyAlignment="1">
      <alignment/>
    </xf>
    <xf numFmtId="0" fontId="129" fillId="59" borderId="39" xfId="0" applyFont="1" applyFill="1" applyBorder="1" applyAlignment="1">
      <alignment/>
    </xf>
    <xf numFmtId="0" fontId="71" fillId="59" borderId="39" xfId="0" applyFont="1" applyFill="1" applyBorder="1" applyAlignment="1">
      <alignment horizontal="left"/>
    </xf>
    <xf numFmtId="0" fontId="60" fillId="59" borderId="39" xfId="0" applyFont="1" applyFill="1" applyBorder="1" applyAlignment="1">
      <alignment/>
    </xf>
    <xf numFmtId="4" fontId="64" fillId="59" borderId="40" xfId="0" applyNumberFormat="1" applyFont="1" applyFill="1" applyBorder="1" applyAlignment="1">
      <alignment/>
    </xf>
    <xf numFmtId="4" fontId="64" fillId="59" borderId="39" xfId="0" applyNumberFormat="1" applyFont="1" applyFill="1" applyBorder="1" applyAlignment="1">
      <alignment/>
    </xf>
    <xf numFmtId="0" fontId="71" fillId="59" borderId="40" xfId="0" applyFont="1" applyFill="1" applyBorder="1" applyAlignment="1">
      <alignment horizontal="left"/>
    </xf>
    <xf numFmtId="0" fontId="70" fillId="0" borderId="45" xfId="0" applyFont="1" applyBorder="1" applyAlignment="1">
      <alignment horizontal="left"/>
    </xf>
    <xf numFmtId="0" fontId="70" fillId="0" borderId="39" xfId="0" applyFont="1" applyFill="1" applyBorder="1" applyAlignment="1">
      <alignment/>
    </xf>
    <xf numFmtId="0" fontId="70" fillId="0" borderId="45" xfId="0" applyFont="1" applyFill="1" applyBorder="1" applyAlignment="1">
      <alignment/>
    </xf>
    <xf numFmtId="0" fontId="70" fillId="0" borderId="50" xfId="0" applyFont="1" applyBorder="1" applyAlignment="1">
      <alignment horizontal="left"/>
    </xf>
    <xf numFmtId="0" fontId="70" fillId="0" borderId="43" xfId="0" applyFont="1" applyFill="1" applyBorder="1" applyAlignment="1">
      <alignment/>
    </xf>
    <xf numFmtId="0" fontId="70" fillId="0" borderId="0" xfId="0" applyFont="1" applyBorder="1" applyAlignment="1">
      <alignment horizontal="left"/>
    </xf>
    <xf numFmtId="4" fontId="67" fillId="0" borderId="41" xfId="0" applyNumberFormat="1" applyFont="1" applyBorder="1" applyAlignment="1">
      <alignment horizontal="right"/>
    </xf>
    <xf numFmtId="0" fontId="70" fillId="0" borderId="38" xfId="0" applyFont="1" applyFill="1" applyBorder="1" applyAlignment="1">
      <alignment/>
    </xf>
    <xf numFmtId="0" fontId="70" fillId="0" borderId="41" xfId="0" applyFont="1" applyBorder="1" applyAlignment="1">
      <alignment horizontal="left"/>
    </xf>
    <xf numFmtId="0" fontId="67" fillId="0" borderId="44" xfId="0" applyFont="1" applyBorder="1" applyAlignment="1">
      <alignment horizontal="left"/>
    </xf>
    <xf numFmtId="0" fontId="67" fillId="0" borderId="45" xfId="0" applyFont="1" applyBorder="1" applyAlignment="1">
      <alignment horizontal="left"/>
    </xf>
    <xf numFmtId="0" fontId="67" fillId="59" borderId="46" xfId="0" applyFont="1" applyFill="1" applyBorder="1" applyAlignment="1">
      <alignment/>
    </xf>
    <xf numFmtId="0" fontId="60" fillId="59" borderId="44" xfId="0" applyFont="1" applyFill="1" applyBorder="1" applyAlignment="1">
      <alignment horizontal="left"/>
    </xf>
    <xf numFmtId="4" fontId="60" fillId="59" borderId="45" xfId="0" applyNumberFormat="1" applyFont="1" applyFill="1" applyBorder="1" applyAlignment="1">
      <alignment/>
    </xf>
    <xf numFmtId="0" fontId="70" fillId="59" borderId="47" xfId="0" applyFont="1" applyFill="1" applyBorder="1" applyAlignment="1">
      <alignment/>
    </xf>
    <xf numFmtId="0" fontId="60" fillId="59" borderId="45" xfId="0" applyFont="1" applyFill="1" applyBorder="1" applyAlignment="1">
      <alignment horizontal="left"/>
    </xf>
    <xf numFmtId="4" fontId="67" fillId="59" borderId="44" xfId="0" applyNumberFormat="1" applyFont="1" applyFill="1" applyBorder="1" applyAlignment="1">
      <alignment/>
    </xf>
    <xf numFmtId="4" fontId="70" fillId="59" borderId="39" xfId="0" applyNumberFormat="1" applyFont="1" applyFill="1" applyBorder="1" applyAlignment="1">
      <alignment/>
    </xf>
    <xf numFmtId="0" fontId="71" fillId="59" borderId="50" xfId="0" applyFont="1" applyFill="1" applyBorder="1" applyAlignment="1">
      <alignment horizontal="left"/>
    </xf>
    <xf numFmtId="4" fontId="60" fillId="59" borderId="39" xfId="0" applyNumberFormat="1" applyFont="1" applyFill="1" applyBorder="1" applyAlignment="1">
      <alignment horizontal="right"/>
    </xf>
    <xf numFmtId="4" fontId="67" fillId="59" borderId="44" xfId="0" applyNumberFormat="1" applyFont="1" applyFill="1" applyBorder="1" applyAlignment="1">
      <alignment horizontal="right"/>
    </xf>
    <xf numFmtId="0" fontId="70" fillId="52" borderId="39" xfId="0" applyFont="1" applyFill="1" applyBorder="1" applyAlignment="1">
      <alignment horizontal="left"/>
    </xf>
    <xf numFmtId="0" fontId="70" fillId="52" borderId="39" xfId="0" applyFont="1" applyFill="1" applyBorder="1" applyAlignment="1">
      <alignment/>
    </xf>
    <xf numFmtId="4" fontId="67" fillId="52" borderId="39" xfId="0" applyNumberFormat="1" applyFont="1" applyFill="1" applyBorder="1" applyAlignment="1">
      <alignment horizontal="right"/>
    </xf>
    <xf numFmtId="0" fontId="71" fillId="59" borderId="45" xfId="0" applyFont="1" applyFill="1" applyBorder="1" applyAlignment="1">
      <alignment horizontal="left"/>
    </xf>
    <xf numFmtId="0" fontId="71" fillId="59" borderId="45" xfId="0" applyFont="1" applyFill="1" applyBorder="1" applyAlignment="1">
      <alignment/>
    </xf>
    <xf numFmtId="4" fontId="60" fillId="59" borderId="44" xfId="0" applyNumberFormat="1" applyFont="1" applyFill="1" applyBorder="1" applyAlignment="1">
      <alignment horizontal="right"/>
    </xf>
    <xf numFmtId="0" fontId="67" fillId="55" borderId="46" xfId="0" applyFont="1" applyFill="1" applyBorder="1" applyAlignment="1">
      <alignment/>
    </xf>
    <xf numFmtId="0" fontId="60" fillId="55" borderId="44" xfId="0" applyFont="1" applyFill="1" applyBorder="1" applyAlignment="1">
      <alignment horizontal="left"/>
    </xf>
    <xf numFmtId="0" fontId="63" fillId="55" borderId="39" xfId="0" applyFont="1" applyFill="1" applyBorder="1" applyAlignment="1">
      <alignment horizontal="left"/>
    </xf>
    <xf numFmtId="0" fontId="60" fillId="55" borderId="42" xfId="0" applyFont="1" applyFill="1" applyBorder="1" applyAlignment="1">
      <alignment horizontal="left"/>
    </xf>
    <xf numFmtId="0" fontId="60" fillId="59" borderId="42" xfId="0" applyFont="1" applyFill="1" applyBorder="1" applyAlignment="1">
      <alignment horizontal="left"/>
    </xf>
    <xf numFmtId="0" fontId="60" fillId="59" borderId="44" xfId="0" applyFont="1" applyFill="1" applyBorder="1" applyAlignment="1">
      <alignment/>
    </xf>
    <xf numFmtId="4" fontId="60" fillId="59" borderId="46" xfId="0" applyNumberFormat="1" applyFont="1" applyFill="1" applyBorder="1" applyAlignment="1">
      <alignment horizontal="right"/>
    </xf>
    <xf numFmtId="4" fontId="60" fillId="59" borderId="51" xfId="0" applyNumberFormat="1" applyFont="1" applyFill="1" applyBorder="1" applyAlignment="1">
      <alignment horizontal="right"/>
    </xf>
    <xf numFmtId="0" fontId="60" fillId="59" borderId="41" xfId="0" applyFont="1" applyFill="1" applyBorder="1" applyAlignment="1">
      <alignment horizontal="left"/>
    </xf>
    <xf numFmtId="4" fontId="71" fillId="59" borderId="45" xfId="0" applyNumberFormat="1" applyFont="1" applyFill="1" applyBorder="1" applyAlignment="1">
      <alignment horizontal="right"/>
    </xf>
    <xf numFmtId="0" fontId="71" fillId="59" borderId="41" xfId="0" applyFont="1" applyFill="1" applyBorder="1" applyAlignment="1">
      <alignment horizontal="left"/>
    </xf>
    <xf numFmtId="0" fontId="60" fillId="59" borderId="45" xfId="0" applyFont="1" applyFill="1" applyBorder="1" applyAlignment="1">
      <alignment/>
    </xf>
    <xf numFmtId="4" fontId="71" fillId="59" borderId="39" xfId="0" applyNumberFormat="1" applyFont="1" applyFill="1" applyBorder="1" applyAlignment="1">
      <alignment horizontal="right"/>
    </xf>
    <xf numFmtId="0" fontId="67" fillId="0" borderId="39" xfId="0" applyFont="1" applyBorder="1" applyAlignment="1">
      <alignment horizontal="left"/>
    </xf>
    <xf numFmtId="0" fontId="67" fillId="0" borderId="44" xfId="0" applyFont="1" applyBorder="1" applyAlignment="1">
      <alignment/>
    </xf>
    <xf numFmtId="4" fontId="70" fillId="0" borderId="39" xfId="0" applyNumberFormat="1" applyFont="1" applyBorder="1" applyAlignment="1">
      <alignment horizontal="right"/>
    </xf>
    <xf numFmtId="0" fontId="70" fillId="0" borderId="46" xfId="0" applyFont="1" applyBorder="1" applyAlignment="1">
      <alignment horizontal="left"/>
    </xf>
    <xf numFmtId="4" fontId="70" fillId="0" borderId="45" xfId="0" applyNumberFormat="1" applyFont="1" applyBorder="1" applyAlignment="1">
      <alignment horizontal="right"/>
    </xf>
    <xf numFmtId="4" fontId="70" fillId="0" borderId="41" xfId="0" applyNumberFormat="1" applyFont="1" applyBorder="1" applyAlignment="1">
      <alignment horizontal="right"/>
    </xf>
    <xf numFmtId="4" fontId="70" fillId="0" borderId="44" xfId="0" applyNumberFormat="1" applyFont="1" applyBorder="1" applyAlignment="1">
      <alignment horizontal="right"/>
    </xf>
    <xf numFmtId="4" fontId="71" fillId="59" borderId="44" xfId="0" applyNumberFormat="1" applyFont="1" applyFill="1" applyBorder="1" applyAlignment="1">
      <alignment horizontal="right"/>
    </xf>
    <xf numFmtId="0" fontId="60" fillId="55" borderId="0" xfId="0" applyFont="1" applyFill="1" applyBorder="1" applyAlignment="1">
      <alignment horizontal="left"/>
    </xf>
    <xf numFmtId="0" fontId="60" fillId="59" borderId="0" xfId="0" applyFont="1" applyFill="1" applyBorder="1" applyAlignment="1">
      <alignment horizontal="left"/>
    </xf>
    <xf numFmtId="0" fontId="71" fillId="59" borderId="44" xfId="0" applyFont="1" applyFill="1" applyBorder="1" applyAlignment="1">
      <alignment horizontal="left"/>
    </xf>
    <xf numFmtId="4" fontId="70" fillId="59" borderId="39" xfId="0" applyNumberFormat="1" applyFont="1" applyFill="1" applyBorder="1" applyAlignment="1">
      <alignment horizontal="center" vertical="center"/>
    </xf>
    <xf numFmtId="0" fontId="70" fillId="0" borderId="44" xfId="0" applyFont="1" applyBorder="1" applyAlignment="1">
      <alignment horizontal="left"/>
    </xf>
    <xf numFmtId="49" fontId="67" fillId="0" borderId="45" xfId="0" applyNumberFormat="1" applyFont="1" applyBorder="1" applyAlignment="1">
      <alignment wrapText="1"/>
    </xf>
    <xf numFmtId="49" fontId="67" fillId="0" borderId="41" xfId="0" applyNumberFormat="1" applyFont="1" applyBorder="1" applyAlignment="1">
      <alignment wrapText="1"/>
    </xf>
    <xf numFmtId="0" fontId="67" fillId="0" borderId="41" xfId="0" applyFont="1" applyBorder="1" applyAlignment="1">
      <alignment horizontal="left"/>
    </xf>
    <xf numFmtId="0" fontId="60" fillId="59" borderId="39" xfId="0" applyFont="1" applyFill="1" applyBorder="1" applyAlignment="1">
      <alignment horizontal="left"/>
    </xf>
    <xf numFmtId="0" fontId="60" fillId="55" borderId="39" xfId="0" applyFont="1" applyFill="1" applyBorder="1" applyAlignment="1">
      <alignment horizontal="left"/>
    </xf>
    <xf numFmtId="4" fontId="67" fillId="0" borderId="50" xfId="0" applyNumberFormat="1" applyFont="1" applyBorder="1" applyAlignment="1">
      <alignment/>
    </xf>
    <xf numFmtId="49" fontId="67" fillId="0" borderId="42" xfId="0" applyNumberFormat="1" applyFont="1" applyBorder="1" applyAlignment="1">
      <alignment wrapText="1"/>
    </xf>
    <xf numFmtId="0" fontId="60" fillId="59" borderId="38" xfId="0" applyFont="1" applyFill="1" applyBorder="1" applyAlignment="1">
      <alignment horizontal="left"/>
    </xf>
    <xf numFmtId="0" fontId="60" fillId="55" borderId="45" xfId="0" applyFont="1" applyFill="1" applyBorder="1" applyAlignment="1">
      <alignment horizontal="left"/>
    </xf>
    <xf numFmtId="4" fontId="67" fillId="59" borderId="39" xfId="0" applyNumberFormat="1" applyFont="1" applyFill="1" applyBorder="1" applyAlignment="1">
      <alignment/>
    </xf>
    <xf numFmtId="4" fontId="60" fillId="59" borderId="44" xfId="0" applyNumberFormat="1" applyFont="1" applyFill="1" applyBorder="1" applyAlignment="1">
      <alignment/>
    </xf>
    <xf numFmtId="0" fontId="60" fillId="55" borderId="38" xfId="0" applyFont="1" applyFill="1" applyBorder="1" applyAlignment="1">
      <alignment horizontal="left"/>
    </xf>
    <xf numFmtId="4" fontId="67" fillId="0" borderId="51" xfId="0" applyNumberFormat="1" applyFont="1" applyBorder="1" applyAlignment="1">
      <alignment/>
    </xf>
    <xf numFmtId="49" fontId="67" fillId="0" borderId="44" xfId="0" applyNumberFormat="1" applyFont="1" applyBorder="1" applyAlignment="1">
      <alignment wrapText="1"/>
    </xf>
    <xf numFmtId="4" fontId="60" fillId="59" borderId="51" xfId="0" applyNumberFormat="1" applyFont="1" applyFill="1" applyBorder="1" applyAlignment="1">
      <alignment/>
    </xf>
    <xf numFmtId="0" fontId="67" fillId="0" borderId="45" xfId="0" applyFont="1" applyBorder="1" applyAlignment="1">
      <alignment/>
    </xf>
    <xf numFmtId="0" fontId="70" fillId="0" borderId="42" xfId="0" applyFont="1" applyBorder="1" applyAlignment="1">
      <alignment horizontal="left"/>
    </xf>
    <xf numFmtId="0" fontId="67" fillId="0" borderId="42" xfId="0" applyFont="1" applyBorder="1" applyAlignment="1">
      <alignment horizontal="left"/>
    </xf>
    <xf numFmtId="4" fontId="67" fillId="0" borderId="46" xfId="0" applyNumberFormat="1" applyFont="1" applyBorder="1" applyAlignment="1">
      <alignment/>
    </xf>
    <xf numFmtId="0" fontId="71" fillId="59" borderId="42" xfId="0" applyFont="1" applyFill="1" applyBorder="1" applyAlignment="1">
      <alignment horizontal="left"/>
    </xf>
    <xf numFmtId="4" fontId="67" fillId="59" borderId="45" xfId="0" applyNumberFormat="1" applyFont="1" applyFill="1" applyBorder="1" applyAlignment="1">
      <alignment/>
    </xf>
    <xf numFmtId="4" fontId="70" fillId="59" borderId="45" xfId="0" applyNumberFormat="1" applyFont="1" applyFill="1" applyBorder="1" applyAlignment="1">
      <alignment/>
    </xf>
    <xf numFmtId="4" fontId="67" fillId="59" borderId="38" xfId="0" applyNumberFormat="1" applyFont="1" applyFill="1" applyBorder="1" applyAlignment="1">
      <alignment/>
    </xf>
    <xf numFmtId="0" fontId="60" fillId="55" borderId="51" xfId="0" applyFont="1" applyFill="1" applyBorder="1" applyAlignment="1">
      <alignment horizontal="left"/>
    </xf>
    <xf numFmtId="0" fontId="60" fillId="59" borderId="51" xfId="0" applyFont="1" applyFill="1" applyBorder="1" applyAlignment="1">
      <alignment horizontal="left"/>
    </xf>
    <xf numFmtId="0" fontId="60" fillId="55" borderId="46" xfId="0" applyFont="1" applyFill="1" applyBorder="1" applyAlignment="1">
      <alignment horizontal="left"/>
    </xf>
    <xf numFmtId="0" fontId="60" fillId="59" borderId="46" xfId="0" applyFont="1" applyFill="1" applyBorder="1" applyAlignment="1">
      <alignment horizontal="left"/>
    </xf>
    <xf numFmtId="4" fontId="70" fillId="0" borderId="48" xfId="0" applyNumberFormat="1" applyFont="1" applyBorder="1" applyAlignment="1">
      <alignment/>
    </xf>
    <xf numFmtId="4" fontId="67" fillId="0" borderId="48" xfId="0" applyNumberFormat="1" applyFont="1" applyBorder="1" applyAlignment="1">
      <alignment/>
    </xf>
    <xf numFmtId="0" fontId="60" fillId="59" borderId="43" xfId="0" applyFont="1" applyFill="1" applyBorder="1" applyAlignment="1">
      <alignment horizontal="left"/>
    </xf>
    <xf numFmtId="0" fontId="71" fillId="59" borderId="43" xfId="0" applyFont="1" applyFill="1" applyBorder="1" applyAlignment="1">
      <alignment horizontal="left"/>
    </xf>
    <xf numFmtId="0" fontId="70" fillId="0" borderId="43" xfId="0" applyFont="1" applyBorder="1" applyAlignment="1">
      <alignment horizontal="left"/>
    </xf>
    <xf numFmtId="0" fontId="60" fillId="55" borderId="43" xfId="0" applyFont="1" applyFill="1" applyBorder="1" applyAlignment="1">
      <alignment horizontal="left"/>
    </xf>
    <xf numFmtId="4" fontId="60" fillId="59" borderId="46" xfId="0" applyNumberFormat="1" applyFont="1" applyFill="1" applyBorder="1" applyAlignment="1">
      <alignment/>
    </xf>
    <xf numFmtId="0" fontId="67" fillId="0" borderId="38" xfId="0" applyFont="1" applyBorder="1" applyAlignment="1">
      <alignment/>
    </xf>
    <xf numFmtId="0" fontId="67" fillId="0" borderId="43" xfId="0" applyFont="1" applyBorder="1" applyAlignment="1">
      <alignment/>
    </xf>
    <xf numFmtId="49" fontId="67" fillId="0" borderId="43" xfId="0" applyNumberFormat="1" applyFont="1" applyBorder="1" applyAlignment="1">
      <alignment wrapText="1"/>
    </xf>
    <xf numFmtId="4" fontId="60" fillId="59" borderId="43" xfId="0" applyNumberFormat="1" applyFont="1" applyFill="1" applyBorder="1" applyAlignment="1">
      <alignment/>
    </xf>
    <xf numFmtId="49" fontId="60" fillId="55" borderId="44" xfId="0" applyNumberFormat="1" applyFont="1" applyFill="1" applyBorder="1" applyAlignment="1">
      <alignment/>
    </xf>
    <xf numFmtId="4" fontId="60" fillId="55" borderId="41" xfId="0" applyNumberFormat="1" applyFont="1" applyFill="1" applyBorder="1" applyAlignment="1">
      <alignment/>
    </xf>
    <xf numFmtId="0" fontId="60" fillId="55" borderId="41" xfId="0" applyFont="1" applyFill="1" applyBorder="1" applyAlignment="1">
      <alignment horizontal="left"/>
    </xf>
    <xf numFmtId="0" fontId="67" fillId="0" borderId="46" xfId="0" applyFont="1" applyBorder="1" applyAlignment="1">
      <alignment horizontal="left"/>
    </xf>
    <xf numFmtId="4" fontId="67" fillId="59" borderId="0" xfId="0" applyNumberFormat="1" applyFont="1" applyFill="1" applyBorder="1" applyAlignment="1">
      <alignment/>
    </xf>
    <xf numFmtId="4" fontId="60" fillId="59" borderId="42" xfId="0" applyNumberFormat="1" applyFont="1" applyFill="1" applyBorder="1" applyAlignment="1">
      <alignment/>
    </xf>
    <xf numFmtId="4" fontId="71" fillId="59" borderId="42" xfId="0" applyNumberFormat="1" applyFont="1" applyFill="1" applyBorder="1" applyAlignment="1">
      <alignment/>
    </xf>
    <xf numFmtId="0" fontId="71" fillId="59" borderId="39" xfId="0" applyFont="1" applyFill="1" applyBorder="1" applyAlignment="1">
      <alignment/>
    </xf>
    <xf numFmtId="0" fontId="70" fillId="59" borderId="46" xfId="0" applyFont="1" applyFill="1" applyBorder="1" applyAlignment="1">
      <alignment/>
    </xf>
    <xf numFmtId="0" fontId="70" fillId="58" borderId="39" xfId="0" applyFont="1" applyFill="1" applyBorder="1" applyAlignment="1">
      <alignment/>
    </xf>
    <xf numFmtId="0" fontId="70" fillId="59" borderId="39" xfId="0" applyFont="1" applyFill="1" applyBorder="1" applyAlignment="1">
      <alignment/>
    </xf>
    <xf numFmtId="0" fontId="67" fillId="58" borderId="39" xfId="0" applyFont="1" applyFill="1" applyBorder="1" applyAlignment="1">
      <alignment/>
    </xf>
    <xf numFmtId="0" fontId="67" fillId="59" borderId="39" xfId="0" applyFont="1" applyFill="1" applyBorder="1" applyAlignment="1">
      <alignment/>
    </xf>
    <xf numFmtId="0" fontId="67" fillId="0" borderId="39" xfId="0" applyFont="1" applyBorder="1" applyAlignment="1">
      <alignment/>
    </xf>
    <xf numFmtId="0" fontId="67" fillId="0" borderId="47" xfId="0" applyFont="1" applyBorder="1" applyAlignment="1">
      <alignment/>
    </xf>
    <xf numFmtId="0" fontId="67" fillId="59" borderId="47" xfId="0" applyFont="1" applyFill="1" applyBorder="1" applyAlignment="1">
      <alignment/>
    </xf>
    <xf numFmtId="0" fontId="70" fillId="0" borderId="40" xfId="0" applyFont="1" applyBorder="1" applyAlignment="1">
      <alignment/>
    </xf>
    <xf numFmtId="0" fontId="67" fillId="58" borderId="39" xfId="0" applyFont="1" applyFill="1" applyBorder="1" applyAlignment="1">
      <alignment/>
    </xf>
    <xf numFmtId="0" fontId="67" fillId="59" borderId="40" xfId="0" applyFont="1" applyFill="1" applyBorder="1" applyAlignment="1">
      <alignment/>
    </xf>
    <xf numFmtId="0" fontId="70" fillId="58" borderId="46" xfId="0" applyFont="1" applyFill="1" applyBorder="1" applyAlignment="1">
      <alignment/>
    </xf>
    <xf numFmtId="0" fontId="67" fillId="59" borderId="39" xfId="0" applyFont="1" applyFill="1" applyBorder="1" applyAlignment="1">
      <alignment/>
    </xf>
    <xf numFmtId="0" fontId="60" fillId="55" borderId="46" xfId="0" applyFont="1" applyFill="1" applyBorder="1" applyAlignment="1">
      <alignment/>
    </xf>
    <xf numFmtId="0" fontId="60" fillId="58" borderId="46" xfId="0" applyFont="1" applyFill="1" applyBorder="1" applyAlignment="1">
      <alignment/>
    </xf>
    <xf numFmtId="0" fontId="60" fillId="59" borderId="46" xfId="0" applyFont="1" applyFill="1" applyBorder="1" applyAlignment="1">
      <alignment/>
    </xf>
    <xf numFmtId="0" fontId="60" fillId="55" borderId="47" xfId="0" applyFont="1" applyFill="1" applyBorder="1" applyAlignment="1">
      <alignment/>
    </xf>
    <xf numFmtId="0" fontId="60" fillId="58" borderId="39" xfId="0" applyFont="1" applyFill="1" applyBorder="1" applyAlignment="1">
      <alignment/>
    </xf>
    <xf numFmtId="0" fontId="60" fillId="59" borderId="47" xfId="0" applyFont="1" applyFill="1" applyBorder="1" applyAlignment="1">
      <alignment/>
    </xf>
    <xf numFmtId="0" fontId="60" fillId="59" borderId="45" xfId="0" applyFont="1" applyFill="1" applyBorder="1" applyAlignment="1">
      <alignment/>
    </xf>
    <xf numFmtId="0" fontId="70" fillId="0" borderId="45" xfId="0" applyFont="1" applyBorder="1" applyAlignment="1">
      <alignment/>
    </xf>
    <xf numFmtId="0" fontId="60" fillId="59" borderId="39" xfId="0" applyFont="1" applyFill="1" applyBorder="1" applyAlignment="1">
      <alignment/>
    </xf>
    <xf numFmtId="0" fontId="127" fillId="0" borderId="39" xfId="0" applyFont="1" applyBorder="1" applyAlignment="1">
      <alignment/>
    </xf>
    <xf numFmtId="0" fontId="127" fillId="59" borderId="39" xfId="0" applyFont="1" applyFill="1" applyBorder="1" applyAlignment="1">
      <alignment/>
    </xf>
    <xf numFmtId="0" fontId="127" fillId="59" borderId="46" xfId="0" applyFont="1" applyFill="1" applyBorder="1" applyAlignment="1">
      <alignment/>
    </xf>
    <xf numFmtId="0" fontId="67" fillId="59" borderId="47" xfId="0" applyFont="1" applyFill="1" applyBorder="1" applyAlignment="1">
      <alignment/>
    </xf>
    <xf numFmtId="0" fontId="67" fillId="55" borderId="40" xfId="0" applyFont="1" applyFill="1" applyBorder="1" applyAlignment="1">
      <alignment/>
    </xf>
    <xf numFmtId="4" fontId="137" fillId="0" borderId="43" xfId="0" applyNumberFormat="1" applyFont="1" applyBorder="1" applyAlignment="1">
      <alignment/>
    </xf>
    <xf numFmtId="49" fontId="67" fillId="0" borderId="38" xfId="0" applyNumberFormat="1" applyFont="1" applyBorder="1" applyAlignment="1">
      <alignment wrapText="1"/>
    </xf>
    <xf numFmtId="0" fontId="70" fillId="0" borderId="38" xfId="0" applyFont="1" applyBorder="1" applyAlignment="1">
      <alignment horizontal="left"/>
    </xf>
    <xf numFmtId="4" fontId="60" fillId="54" borderId="42" xfId="0" applyNumberFormat="1" applyFont="1" applyFill="1" applyBorder="1" applyAlignment="1">
      <alignment/>
    </xf>
    <xf numFmtId="0" fontId="18" fillId="0" borderId="0" xfId="110" applyNumberFormat="1" applyFont="1" applyFill="1" applyBorder="1" applyAlignment="1" applyProtection="1">
      <alignment horizontal="left" wrapText="1"/>
      <protection/>
    </xf>
    <xf numFmtId="0" fontId="18" fillId="0" borderId="21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70" fillId="52" borderId="39" xfId="0" applyNumberFormat="1" applyFont="1" applyFill="1" applyBorder="1" applyAlignment="1">
      <alignment/>
    </xf>
    <xf numFmtId="4" fontId="71" fillId="0" borderId="42" xfId="0" applyNumberFormat="1" applyFont="1" applyBorder="1" applyAlignment="1">
      <alignment/>
    </xf>
    <xf numFmtId="4" fontId="60" fillId="53" borderId="45" xfId="0" applyNumberFormat="1" applyFont="1" applyFill="1" applyBorder="1" applyAlignment="1">
      <alignment vertical="center"/>
    </xf>
    <xf numFmtId="4" fontId="60" fillId="0" borderId="41" xfId="0" applyNumberFormat="1" applyFont="1" applyBorder="1" applyAlignment="1">
      <alignment/>
    </xf>
    <xf numFmtId="4" fontId="60" fillId="0" borderId="50" xfId="0" applyNumberFormat="1" applyFont="1" applyBorder="1" applyAlignment="1">
      <alignment/>
    </xf>
    <xf numFmtId="4" fontId="60" fillId="0" borderId="0" xfId="0" applyNumberFormat="1" applyFont="1" applyBorder="1" applyAlignment="1">
      <alignment/>
    </xf>
    <xf numFmtId="4" fontId="70" fillId="0" borderId="43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4" fontId="64" fillId="55" borderId="52" xfId="0" applyNumberFormat="1" applyFont="1" applyFill="1" applyBorder="1" applyAlignment="1">
      <alignment vertical="center"/>
    </xf>
    <xf numFmtId="4" fontId="43" fillId="0" borderId="53" xfId="0" applyNumberFormat="1" applyFont="1" applyBorder="1" applyAlignment="1">
      <alignment/>
    </xf>
    <xf numFmtId="4" fontId="69" fillId="55" borderId="54" xfId="0" applyNumberFormat="1" applyFont="1" applyFill="1" applyBorder="1" applyAlignment="1">
      <alignment vertical="center"/>
    </xf>
    <xf numFmtId="0" fontId="67" fillId="0" borderId="0" xfId="0" applyFont="1" applyBorder="1" applyAlignment="1">
      <alignment/>
    </xf>
    <xf numFmtId="0" fontId="63" fillId="56" borderId="19" xfId="0" applyFont="1" applyFill="1" applyBorder="1" applyAlignment="1">
      <alignment vertical="center"/>
    </xf>
    <xf numFmtId="0" fontId="65" fillId="56" borderId="20" xfId="0" applyFont="1" applyFill="1" applyBorder="1" applyAlignment="1">
      <alignment vertical="center"/>
    </xf>
    <xf numFmtId="0" fontId="63" fillId="56" borderId="55" xfId="0" applyFont="1" applyFill="1" applyBorder="1" applyAlignment="1">
      <alignment vertical="center" wrapText="1"/>
    </xf>
    <xf numFmtId="4" fontId="64" fillId="54" borderId="22" xfId="0" applyNumberFormat="1" applyFont="1" applyFill="1" applyBorder="1" applyAlignment="1">
      <alignment vertical="center"/>
    </xf>
    <xf numFmtId="4" fontId="64" fillId="54" borderId="56" xfId="0" applyNumberFormat="1" applyFont="1" applyFill="1" applyBorder="1" applyAlignment="1">
      <alignment vertical="center"/>
    </xf>
    <xf numFmtId="4" fontId="64" fillId="54" borderId="57" xfId="0" applyNumberFormat="1" applyFont="1" applyFill="1" applyBorder="1" applyAlignment="1">
      <alignment vertical="center"/>
    </xf>
    <xf numFmtId="4" fontId="69" fillId="54" borderId="58" xfId="0" applyNumberFormat="1" applyFont="1" applyFill="1" applyBorder="1" applyAlignment="1">
      <alignment vertical="center"/>
    </xf>
    <xf numFmtId="49" fontId="104" fillId="0" borderId="0" xfId="0" applyNumberFormat="1" applyFont="1" applyBorder="1" applyAlignment="1">
      <alignment/>
    </xf>
    <xf numFmtId="0" fontId="105" fillId="0" borderId="0" xfId="0" applyFont="1" applyAlignment="1">
      <alignment wrapText="1"/>
    </xf>
    <xf numFmtId="0" fontId="105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104" fillId="0" borderId="0" xfId="0" applyFont="1" applyAlignment="1">
      <alignment horizontal="center" wrapText="1"/>
    </xf>
    <xf numFmtId="0" fontId="104" fillId="0" borderId="0" xfId="0" applyFont="1" applyAlignment="1">
      <alignment wrapText="1"/>
    </xf>
    <xf numFmtId="4" fontId="138" fillId="0" borderId="0" xfId="0" applyNumberFormat="1" applyFont="1" applyBorder="1" applyAlignment="1">
      <alignment/>
    </xf>
    <xf numFmtId="0" fontId="107" fillId="0" borderId="0" xfId="0" applyFont="1" applyAlignment="1">
      <alignment horizontal="center" wrapText="1"/>
    </xf>
    <xf numFmtId="0" fontId="105" fillId="0" borderId="0" xfId="0" applyFont="1" applyBorder="1" applyAlignment="1">
      <alignment horizontal="center"/>
    </xf>
    <xf numFmtId="4" fontId="79" fillId="0" borderId="0" xfId="0" applyNumberFormat="1" applyFont="1" applyBorder="1" applyAlignment="1">
      <alignment/>
    </xf>
    <xf numFmtId="0" fontId="104" fillId="0" borderId="0" xfId="0" applyFont="1" applyAlignment="1">
      <alignment/>
    </xf>
    <xf numFmtId="4" fontId="108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49" fontId="52" fillId="0" borderId="0" xfId="0" applyNumberFormat="1" applyFont="1" applyBorder="1" applyAlignment="1">
      <alignment/>
    </xf>
    <xf numFmtId="0" fontId="78" fillId="0" borderId="0" xfId="0" applyFont="1" applyAlignment="1">
      <alignment/>
    </xf>
    <xf numFmtId="49" fontId="78" fillId="0" borderId="0" xfId="0" applyNumberFormat="1" applyFont="1" applyBorder="1" applyAlignment="1">
      <alignment/>
    </xf>
    <xf numFmtId="0" fontId="41" fillId="0" borderId="0" xfId="0" applyFont="1" applyBorder="1" applyAlignment="1">
      <alignment horizontal="right"/>
    </xf>
    <xf numFmtId="0" fontId="18" fillId="54" borderId="14" xfId="110" applyNumberFormat="1" applyFont="1" applyFill="1" applyBorder="1" applyAlignment="1" applyProtection="1">
      <alignment horizontal="center" wrapText="1"/>
      <protection/>
    </xf>
    <xf numFmtId="0" fontId="18" fillId="54" borderId="14" xfId="110" applyNumberFormat="1" applyFont="1" applyFill="1" applyBorder="1" applyAlignment="1" applyProtection="1">
      <alignment horizontal="center" vertical="center" wrapText="1"/>
      <protection/>
    </xf>
    <xf numFmtId="4" fontId="18" fillId="55" borderId="14" xfId="110" applyNumberFormat="1" applyFont="1" applyFill="1" applyBorder="1" applyAlignment="1" applyProtection="1">
      <alignment horizontal="center" wrapText="1"/>
      <protection/>
    </xf>
    <xf numFmtId="0" fontId="49" fillId="55" borderId="19" xfId="110" applyFont="1" applyFill="1" applyBorder="1" applyAlignment="1">
      <alignment horizontal="left"/>
      <protection/>
    </xf>
    <xf numFmtId="0" fontId="1" fillId="55" borderId="20" xfId="110" applyNumberFormat="1" applyFont="1" applyFill="1" applyBorder="1" applyAlignment="1" applyProtection="1">
      <alignment/>
      <protection/>
    </xf>
    <xf numFmtId="4" fontId="18" fillId="55" borderId="14" xfId="110" applyNumberFormat="1" applyFont="1" applyFill="1" applyBorder="1" applyAlignment="1" applyProtection="1">
      <alignment horizontal="center" vertical="center" wrapText="1"/>
      <protection/>
    </xf>
    <xf numFmtId="4" fontId="18" fillId="55" borderId="19" xfId="110" applyNumberFormat="1" applyFont="1" applyFill="1" applyBorder="1" applyAlignment="1">
      <alignment horizontal="center"/>
      <protection/>
    </xf>
    <xf numFmtId="4" fontId="69" fillId="55" borderId="0" xfId="0" applyNumberFormat="1" applyFont="1" applyFill="1" applyBorder="1" applyAlignment="1">
      <alignment/>
    </xf>
    <xf numFmtId="4" fontId="69" fillId="55" borderId="24" xfId="0" applyNumberFormat="1" applyFont="1" applyFill="1" applyBorder="1" applyAlignment="1">
      <alignment/>
    </xf>
    <xf numFmtId="0" fontId="67" fillId="0" borderId="0" xfId="0" applyFont="1" applyBorder="1" applyAlignment="1">
      <alignment/>
    </xf>
    <xf numFmtId="0" fontId="67" fillId="0" borderId="0" xfId="110" applyNumberFormat="1" applyFont="1" applyFill="1" applyBorder="1" applyAlignment="1" applyProtection="1">
      <alignment/>
      <protection/>
    </xf>
    <xf numFmtId="0" fontId="67" fillId="0" borderId="0" xfId="110" applyNumberFormat="1" applyFont="1" applyFill="1" applyBorder="1" applyAlignment="1" applyProtection="1">
      <alignment horizontal="center"/>
      <protection/>
    </xf>
    <xf numFmtId="4" fontId="52" fillId="0" borderId="0" xfId="0" applyNumberFormat="1" applyFont="1" applyAlignment="1">
      <alignment/>
    </xf>
    <xf numFmtId="0" fontId="35" fillId="0" borderId="0" xfId="110" applyNumberFormat="1" applyFont="1" applyFill="1" applyBorder="1" applyAlignment="1" applyProtection="1">
      <alignment horizontal="left" wrapText="1"/>
      <protection/>
    </xf>
    <xf numFmtId="0" fontId="1" fillId="0" borderId="0" xfId="110" applyNumberFormat="1" applyFont="1" applyFill="1" applyBorder="1" applyAlignment="1" applyProtection="1">
      <alignment/>
      <protection/>
    </xf>
    <xf numFmtId="4" fontId="42" fillId="0" borderId="57" xfId="0" applyNumberFormat="1" applyFont="1" applyBorder="1" applyAlignment="1">
      <alignment horizontal="center" vertical="center" wrapText="1"/>
    </xf>
    <xf numFmtId="0" fontId="35" fillId="0" borderId="0" xfId="110" applyNumberFormat="1" applyFont="1" applyFill="1" applyBorder="1" applyAlignment="1" applyProtection="1">
      <alignment horizontal="left" vertical="center" wrapText="1"/>
      <protection/>
    </xf>
    <xf numFmtId="0" fontId="35" fillId="0" borderId="0" xfId="110" applyNumberFormat="1" applyFont="1" applyFill="1" applyBorder="1" applyAlignment="1" applyProtection="1">
      <alignment horizontal="left" wrapText="1"/>
      <protection/>
    </xf>
    <xf numFmtId="0" fontId="67" fillId="0" borderId="0" xfId="110" applyNumberFormat="1" applyFont="1" applyFill="1" applyBorder="1" applyAlignment="1" applyProtection="1">
      <alignment wrapText="1"/>
      <protection/>
    </xf>
    <xf numFmtId="0" fontId="35" fillId="0" borderId="19" xfId="110" applyNumberFormat="1" applyFont="1" applyFill="1" applyBorder="1" applyAlignment="1" applyProtection="1" quotePrefix="1">
      <alignment horizontal="left" wrapText="1"/>
      <protection/>
    </xf>
    <xf numFmtId="0" fontId="1" fillId="0" borderId="20" xfId="110" applyNumberFormat="1" applyFont="1" applyFill="1" applyBorder="1" applyAlignment="1" applyProtection="1">
      <alignment wrapText="1"/>
      <protection/>
    </xf>
    <xf numFmtId="0" fontId="49" fillId="0" borderId="19" xfId="110" applyNumberFormat="1" applyFont="1" applyFill="1" applyBorder="1" applyAlignment="1" applyProtection="1" quotePrefix="1">
      <alignment horizontal="left" wrapText="1"/>
      <protection/>
    </xf>
    <xf numFmtId="0" fontId="50" fillId="0" borderId="20" xfId="110" applyNumberFormat="1" applyFont="1" applyFill="1" applyBorder="1" applyAlignment="1" applyProtection="1">
      <alignment wrapText="1"/>
      <protection/>
    </xf>
    <xf numFmtId="0" fontId="49" fillId="0" borderId="19" xfId="110" applyFont="1" applyBorder="1" applyAlignment="1" quotePrefix="1">
      <alignment horizontal="left"/>
      <protection/>
    </xf>
    <xf numFmtId="0" fontId="1" fillId="0" borderId="20" xfId="110" applyNumberFormat="1" applyFont="1" applyFill="1" applyBorder="1" applyAlignment="1" applyProtection="1">
      <alignment/>
      <protection/>
    </xf>
    <xf numFmtId="0" fontId="49" fillId="55" borderId="19" xfId="110" applyNumberFormat="1" applyFont="1" applyFill="1" applyBorder="1" applyAlignment="1" applyProtection="1" quotePrefix="1">
      <alignment horizontal="left" wrapText="1"/>
      <protection/>
    </xf>
    <xf numFmtId="0" fontId="50" fillId="55" borderId="20" xfId="110" applyNumberFormat="1" applyFont="1" applyFill="1" applyBorder="1" applyAlignment="1" applyProtection="1">
      <alignment wrapText="1"/>
      <protection/>
    </xf>
    <xf numFmtId="0" fontId="46" fillId="0" borderId="0" xfId="110" applyNumberFormat="1" applyFont="1" applyFill="1" applyBorder="1" applyAlignment="1" applyProtection="1">
      <alignment horizontal="center" vertical="center" wrapText="1"/>
      <protection/>
    </xf>
    <xf numFmtId="0" fontId="48" fillId="0" borderId="0" xfId="110" applyNumberFormat="1" applyFont="1" applyFill="1" applyBorder="1" applyAlignment="1" applyProtection="1">
      <alignment horizontal="center" vertical="center" wrapText="1"/>
      <protection/>
    </xf>
    <xf numFmtId="0" fontId="0" fillId="0" borderId="0" xfId="110" applyNumberFormat="1" applyFont="1" applyFill="1" applyBorder="1" applyAlignment="1" applyProtection="1">
      <alignment/>
      <protection/>
    </xf>
    <xf numFmtId="0" fontId="18" fillId="0" borderId="0" xfId="11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35" fillId="0" borderId="19" xfId="110" applyNumberFormat="1" applyFont="1" applyFill="1" applyBorder="1" applyAlignment="1" applyProtection="1">
      <alignment horizontal="left" wrapText="1"/>
      <protection/>
    </xf>
    <xf numFmtId="0" fontId="0" fillId="0" borderId="0" xfId="110" applyNumberFormat="1" applyFont="1" applyFill="1" applyBorder="1" applyAlignment="1" applyProtection="1">
      <alignment vertical="center" wrapText="1"/>
      <protection/>
    </xf>
    <xf numFmtId="0" fontId="49" fillId="55" borderId="19" xfId="110" applyNumberFormat="1" applyFont="1" applyFill="1" applyBorder="1" applyAlignment="1" applyProtection="1">
      <alignment horizontal="left" wrapText="1"/>
      <protection/>
    </xf>
    <xf numFmtId="0" fontId="1" fillId="55" borderId="20" xfId="110" applyNumberFormat="1" applyFont="1" applyFill="1" applyBorder="1" applyAlignment="1" applyProtection="1">
      <alignment/>
      <protection/>
    </xf>
    <xf numFmtId="0" fontId="49" fillId="0" borderId="19" xfId="110" applyNumberFormat="1" applyFont="1" applyFill="1" applyBorder="1" applyAlignment="1" applyProtection="1">
      <alignment horizontal="left" wrapText="1"/>
      <protection/>
    </xf>
    <xf numFmtId="0" fontId="18" fillId="55" borderId="19" xfId="110" applyNumberFormat="1" applyFont="1" applyFill="1" applyBorder="1" applyAlignment="1" applyProtection="1">
      <alignment horizontal="left" wrapText="1"/>
      <protection/>
    </xf>
    <xf numFmtId="0" fontId="0" fillId="55" borderId="20" xfId="110" applyNumberFormat="1" applyFont="1" applyFill="1" applyBorder="1" applyAlignment="1" applyProtection="1">
      <alignment wrapText="1"/>
      <protection/>
    </xf>
    <xf numFmtId="0" fontId="0" fillId="55" borderId="20" xfId="110" applyNumberFormat="1" applyFont="1" applyFill="1" applyBorder="1" applyAlignment="1" applyProtection="1">
      <alignment/>
      <protection/>
    </xf>
    <xf numFmtId="0" fontId="46" fillId="0" borderId="0" xfId="110" applyNumberFormat="1" applyFont="1" applyFill="1" applyBorder="1" applyAlignment="1" applyProtection="1" quotePrefix="1">
      <alignment horizontal="center" vertical="center" wrapText="1"/>
      <protection/>
    </xf>
    <xf numFmtId="0" fontId="18" fillId="54" borderId="19" xfId="110" applyFont="1" applyFill="1" applyBorder="1" applyAlignment="1" quotePrefix="1">
      <alignment horizontal="left"/>
      <protection/>
    </xf>
    <xf numFmtId="0" fontId="0" fillId="54" borderId="20" xfId="0" applyFill="1" applyBorder="1" applyAlignment="1">
      <alignment/>
    </xf>
    <xf numFmtId="0" fontId="0" fillId="54" borderId="55" xfId="0" applyFill="1" applyBorder="1" applyAlignment="1">
      <alignment/>
    </xf>
    <xf numFmtId="0" fontId="20" fillId="0" borderId="19" xfId="110" applyFont="1" applyBorder="1" applyAlignment="1" quotePrefix="1">
      <alignment horizontal="left"/>
      <protection/>
    </xf>
    <xf numFmtId="0" fontId="0" fillId="0" borderId="20" xfId="0" applyBorder="1" applyAlignment="1">
      <alignment/>
    </xf>
    <xf numFmtId="0" fontId="0" fillId="0" borderId="55" xfId="0" applyBorder="1" applyAlignment="1">
      <alignment/>
    </xf>
    <xf numFmtId="0" fontId="18" fillId="0" borderId="20" xfId="110" applyFont="1" applyBorder="1" applyAlignment="1" quotePrefix="1">
      <alignment horizontal="left"/>
      <protection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61" fillId="0" borderId="0" xfId="110" applyNumberFormat="1" applyFont="1" applyFill="1" applyBorder="1" applyAlignment="1" applyProtection="1">
      <alignment wrapText="1"/>
      <protection/>
    </xf>
    <xf numFmtId="0" fontId="41" fillId="0" borderId="21" xfId="0" applyFont="1" applyBorder="1" applyAlignment="1">
      <alignment horizontal="right"/>
    </xf>
    <xf numFmtId="0" fontId="41" fillId="0" borderId="0" xfId="0" applyFont="1" applyBorder="1" applyAlignment="1">
      <alignment horizontal="right"/>
    </xf>
    <xf numFmtId="0" fontId="59" fillId="0" borderId="59" xfId="0" applyFont="1" applyBorder="1" applyAlignment="1">
      <alignment horizontal="left" vertical="center" wrapText="1"/>
    </xf>
    <xf numFmtId="0" fontId="60" fillId="53" borderId="45" xfId="0" applyFont="1" applyFill="1" applyBorder="1" applyAlignment="1">
      <alignment vertical="center" wrapText="1"/>
    </xf>
    <xf numFmtId="0" fontId="60" fillId="53" borderId="42" xfId="0" applyFont="1" applyFill="1" applyBorder="1" applyAlignment="1">
      <alignment vertical="center" wrapText="1"/>
    </xf>
    <xf numFmtId="0" fontId="126" fillId="0" borderId="0" xfId="0" applyFont="1" applyAlignment="1">
      <alignment wrapText="1"/>
    </xf>
    <xf numFmtId="0" fontId="1" fillId="0" borderId="0" xfId="110" applyNumberFormat="1" applyFont="1" applyFill="1" applyBorder="1" applyAlignment="1" applyProtection="1">
      <alignment horizontal="left" vertical="center" wrapText="1"/>
      <protection/>
    </xf>
    <xf numFmtId="0" fontId="1" fillId="0" borderId="59" xfId="110" applyNumberFormat="1" applyFont="1" applyFill="1" applyBorder="1" applyAlignment="1" applyProtection="1">
      <alignment horizontal="left" wrapText="1"/>
      <protection/>
    </xf>
  </cellXfs>
  <cellStyles count="1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Isticanje1" xfId="92"/>
    <cellStyle name="Isticanje2" xfId="93"/>
    <cellStyle name="Isticanje3" xfId="94"/>
    <cellStyle name="Isticanje4" xfId="95"/>
    <cellStyle name="Isticanje5" xfId="96"/>
    <cellStyle name="Isticanje6" xfId="97"/>
    <cellStyle name="Izračun" xfId="98"/>
    <cellStyle name="Linked Cell" xfId="99"/>
    <cellStyle name="Loše" xfId="100"/>
    <cellStyle name="Naslov 1" xfId="101"/>
    <cellStyle name="Naslov 2" xfId="102"/>
    <cellStyle name="Naslov 3" xfId="103"/>
    <cellStyle name="Naslov 4" xfId="104"/>
    <cellStyle name="Neutral" xfId="105"/>
    <cellStyle name="Neutralno" xfId="106"/>
    <cellStyle name="Note" xfId="107"/>
    <cellStyle name="Obično 2" xfId="108"/>
    <cellStyle name="Obično 3" xfId="109"/>
    <cellStyle name="Obično 4" xfId="110"/>
    <cellStyle name="Output" xfId="111"/>
    <cellStyle name="Percent" xfId="112"/>
    <cellStyle name="Povezana ćelija" xfId="113"/>
    <cellStyle name="Provjera ćelije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Emph" xfId="149"/>
    <cellStyle name="SAPBEXstdItem" xfId="150"/>
    <cellStyle name="SAPBEXstdItemX" xfId="151"/>
    <cellStyle name="SAPBEXtitle" xfId="152"/>
    <cellStyle name="SAPBEXundefined" xfId="153"/>
    <cellStyle name="Sheet Title" xfId="154"/>
    <cellStyle name="Tekst objašnjenja" xfId="155"/>
    <cellStyle name="Title" xfId="156"/>
    <cellStyle name="Total" xfId="157"/>
    <cellStyle name="Ukupni zbroj" xfId="158"/>
    <cellStyle name="Unos" xfId="159"/>
    <cellStyle name="Warning Text" xfId="160"/>
    <cellStyle name="Zarez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0</xdr:rowOff>
    </xdr:to>
    <xdr:pic>
      <xdr:nvPicPr>
        <xdr:cNvPr id="1" name="Picture 1" descr="https://proracun.istra-istria.hr/Content/images/Istarska_županija_(grb)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D39" sqref="D38:D39"/>
    </sheetView>
  </sheetViews>
  <sheetFormatPr defaultColWidth="9.140625" defaultRowHeight="12.75"/>
  <cols>
    <col min="1" max="1" width="5.140625" style="0" customWidth="1"/>
    <col min="2" max="2" width="34.28125" style="0" customWidth="1"/>
    <col min="3" max="3" width="11.421875" style="0" customWidth="1"/>
    <col min="4" max="4" width="9.57421875" style="0" customWidth="1"/>
    <col min="5" max="5" width="8.8515625" style="0" customWidth="1"/>
    <col min="6" max="6" width="10.00390625" style="0" customWidth="1"/>
    <col min="7" max="8" width="9.7109375" style="0" customWidth="1"/>
    <col min="9" max="9" width="9.8515625" style="0" customWidth="1"/>
    <col min="10" max="10" width="11.421875" style="0" customWidth="1"/>
    <col min="11" max="11" width="10.00390625" style="0" customWidth="1"/>
    <col min="12" max="12" width="9.8515625" style="0" customWidth="1"/>
  </cols>
  <sheetData>
    <row r="1" spans="2:7" ht="30" customHeight="1">
      <c r="B1" s="109" t="s">
        <v>104</v>
      </c>
      <c r="C1" s="110"/>
      <c r="D1" s="110"/>
      <c r="E1" s="110"/>
      <c r="F1" s="110"/>
      <c r="G1" s="110"/>
    </row>
    <row r="2" spans="1:12" s="102" customFormat="1" ht="45" customHeight="1">
      <c r="A2" s="111" t="s">
        <v>106</v>
      </c>
      <c r="B2" s="112" t="s">
        <v>19</v>
      </c>
      <c r="C2" s="113" t="s">
        <v>107</v>
      </c>
      <c r="D2" s="113" t="s">
        <v>108</v>
      </c>
      <c r="E2" s="113" t="s">
        <v>109</v>
      </c>
      <c r="F2" s="114" t="s">
        <v>20</v>
      </c>
      <c r="G2" s="114" t="s">
        <v>21</v>
      </c>
      <c r="H2" s="114" t="s">
        <v>49</v>
      </c>
      <c r="I2" s="114" t="s">
        <v>22</v>
      </c>
      <c r="J2" s="115" t="s">
        <v>175</v>
      </c>
      <c r="K2" s="116" t="s">
        <v>176</v>
      </c>
      <c r="L2" s="117" t="s">
        <v>177</v>
      </c>
    </row>
    <row r="3" spans="1:12" s="103" customFormat="1" ht="21" customHeight="1">
      <c r="A3" s="118">
        <v>6</v>
      </c>
      <c r="B3" s="119" t="s">
        <v>23</v>
      </c>
      <c r="C3" s="320">
        <f aca="true" t="shared" si="0" ref="C3:I3">SUM(C4+C10+C12+C14+C17+C23)</f>
        <v>4006451.36</v>
      </c>
      <c r="D3" s="320">
        <f t="shared" si="0"/>
        <v>749630.2799999999</v>
      </c>
      <c r="E3" s="320">
        <f t="shared" si="0"/>
        <v>22000</v>
      </c>
      <c r="F3" s="320">
        <f t="shared" si="0"/>
        <v>93000</v>
      </c>
      <c r="G3" s="321">
        <f t="shared" si="0"/>
        <v>45000</v>
      </c>
      <c r="H3" s="321">
        <f t="shared" si="0"/>
        <v>0</v>
      </c>
      <c r="I3" s="321">
        <f t="shared" si="0"/>
        <v>11000</v>
      </c>
      <c r="J3" s="322">
        <f>SUM(J4+J10+J12+J14+J17+J23)</f>
        <v>4927081.64</v>
      </c>
      <c r="K3" s="322">
        <f>SUM(K4+K10+K12+K14+K17+K23)</f>
        <v>4776249.24</v>
      </c>
      <c r="L3" s="322">
        <f>SUM(L4+L10+L12+L14+L17+L23)</f>
        <v>4776249.24</v>
      </c>
    </row>
    <row r="4" spans="1:12" s="102" customFormat="1" ht="21" customHeight="1">
      <c r="A4" s="148">
        <v>63</v>
      </c>
      <c r="B4" s="149" t="s">
        <v>24</v>
      </c>
      <c r="C4" s="122">
        <v>4006451.36</v>
      </c>
      <c r="D4" s="122">
        <f aca="true" t="shared" si="1" ref="D4:I4">SUM(D5:D8)</f>
        <v>58785.6</v>
      </c>
      <c r="E4" s="122">
        <f t="shared" si="1"/>
        <v>22000</v>
      </c>
      <c r="F4" s="122">
        <f t="shared" si="1"/>
        <v>93000</v>
      </c>
      <c r="G4" s="122">
        <f t="shared" si="1"/>
        <v>0</v>
      </c>
      <c r="H4" s="122">
        <f t="shared" si="1"/>
        <v>0</v>
      </c>
      <c r="I4" s="122">
        <f t="shared" si="1"/>
        <v>0</v>
      </c>
      <c r="J4" s="150">
        <f>SUM(J5:J9)</f>
        <v>4180236.96</v>
      </c>
      <c r="K4" s="127">
        <v>4061847.04</v>
      </c>
      <c r="L4" s="128">
        <v>4061847.04</v>
      </c>
    </row>
    <row r="5" spans="1:12" ht="12.75">
      <c r="A5" s="141">
        <v>632</v>
      </c>
      <c r="B5" s="142" t="s">
        <v>119</v>
      </c>
      <c r="C5" s="123"/>
      <c r="D5" s="124"/>
      <c r="E5" s="124"/>
      <c r="F5" s="123">
        <v>93000</v>
      </c>
      <c r="G5" s="125"/>
      <c r="H5" s="125"/>
      <c r="I5" s="125"/>
      <c r="J5" s="143">
        <f aca="true" t="shared" si="2" ref="J5:J10">SUM(C5+D5+E5+F5+G5)</f>
        <v>93000</v>
      </c>
      <c r="K5" s="144"/>
      <c r="L5" s="145"/>
    </row>
    <row r="6" spans="1:12" ht="22.5">
      <c r="A6" s="141">
        <v>636</v>
      </c>
      <c r="B6" s="142" t="s">
        <v>47</v>
      </c>
      <c r="C6" s="126">
        <v>4005451.36</v>
      </c>
      <c r="D6" s="124"/>
      <c r="E6" s="124"/>
      <c r="F6" s="123"/>
      <c r="G6" s="125"/>
      <c r="H6" s="125"/>
      <c r="I6" s="125"/>
      <c r="J6" s="143">
        <f t="shared" si="2"/>
        <v>4005451.36</v>
      </c>
      <c r="K6" s="144"/>
      <c r="L6" s="146"/>
    </row>
    <row r="7" spans="1:12" ht="22.5">
      <c r="A7" s="141">
        <v>636</v>
      </c>
      <c r="B7" s="142" t="s">
        <v>174</v>
      </c>
      <c r="C7" s="123">
        <v>1000</v>
      </c>
      <c r="D7" s="123">
        <v>0</v>
      </c>
      <c r="E7" s="123">
        <v>22000</v>
      </c>
      <c r="F7" s="124"/>
      <c r="G7" s="125"/>
      <c r="H7" s="125"/>
      <c r="I7" s="125"/>
      <c r="J7" s="143">
        <f t="shared" si="2"/>
        <v>23000</v>
      </c>
      <c r="K7" s="147"/>
      <c r="L7" s="146"/>
    </row>
    <row r="8" spans="1:12" ht="22.5">
      <c r="A8" s="141">
        <v>638</v>
      </c>
      <c r="B8" s="142" t="s">
        <v>48</v>
      </c>
      <c r="C8" s="123"/>
      <c r="D8" s="123">
        <v>58785.6</v>
      </c>
      <c r="E8" s="123"/>
      <c r="F8" s="124"/>
      <c r="G8" s="125"/>
      <c r="H8" s="125"/>
      <c r="I8" s="125"/>
      <c r="J8" s="143">
        <f t="shared" si="2"/>
        <v>58785.6</v>
      </c>
      <c r="K8" s="319"/>
      <c r="L8" s="146"/>
    </row>
    <row r="9" spans="1:12" ht="15" hidden="1">
      <c r="A9" s="120"/>
      <c r="B9" s="121"/>
      <c r="C9" s="135"/>
      <c r="D9" s="135"/>
      <c r="E9" s="135"/>
      <c r="F9" s="136"/>
      <c r="G9" s="137"/>
      <c r="H9" s="137"/>
      <c r="I9" s="138"/>
      <c r="J9" s="73"/>
      <c r="K9" s="74"/>
      <c r="L9" s="72"/>
    </row>
    <row r="10" spans="1:12" ht="18" customHeight="1">
      <c r="A10" s="151">
        <v>64</v>
      </c>
      <c r="B10" s="152" t="s">
        <v>25</v>
      </c>
      <c r="C10" s="139">
        <f aca="true" t="shared" si="3" ref="C10:I10">SUM(C11)</f>
        <v>0</v>
      </c>
      <c r="D10" s="139">
        <f t="shared" si="3"/>
        <v>0</v>
      </c>
      <c r="E10" s="139">
        <f t="shared" si="3"/>
        <v>0</v>
      </c>
      <c r="F10" s="139">
        <f t="shared" si="3"/>
        <v>0</v>
      </c>
      <c r="G10" s="168">
        <f>SUM(G11)</f>
        <v>0</v>
      </c>
      <c r="H10" s="129">
        <f>SUM(H11)</f>
        <v>0</v>
      </c>
      <c r="I10" s="129">
        <f t="shared" si="3"/>
        <v>0</v>
      </c>
      <c r="J10" s="129">
        <f t="shared" si="2"/>
        <v>0</v>
      </c>
      <c r="K10" s="169">
        <v>0</v>
      </c>
      <c r="L10" s="204">
        <v>0</v>
      </c>
    </row>
    <row r="11" spans="1:12" ht="15" customHeight="1">
      <c r="A11" s="153">
        <v>641</v>
      </c>
      <c r="B11" s="154" t="s">
        <v>26</v>
      </c>
      <c r="C11" s="131"/>
      <c r="D11" s="131"/>
      <c r="E11" s="131"/>
      <c r="F11" s="131"/>
      <c r="G11" s="130"/>
      <c r="H11" s="130"/>
      <c r="I11" s="132"/>
      <c r="J11" s="130">
        <f>SUM(G11:I11)</f>
        <v>0</v>
      </c>
      <c r="K11" s="147"/>
      <c r="L11" s="146"/>
    </row>
    <row r="12" spans="1:12" ht="18" customHeight="1">
      <c r="A12" s="151">
        <v>65</v>
      </c>
      <c r="B12" s="152" t="s">
        <v>27</v>
      </c>
      <c r="C12" s="139">
        <f>SUM(C13)</f>
        <v>0</v>
      </c>
      <c r="D12" s="139">
        <v>0</v>
      </c>
      <c r="E12" s="139">
        <v>0</v>
      </c>
      <c r="F12" s="139">
        <f>SUM(F14)</f>
        <v>0</v>
      </c>
      <c r="G12" s="129">
        <f>SUM(G13)</f>
        <v>0</v>
      </c>
      <c r="H12" s="129">
        <f>SUM(H13)</f>
        <v>0</v>
      </c>
      <c r="I12" s="129">
        <f>SUM(I13)</f>
        <v>0</v>
      </c>
      <c r="J12" s="156">
        <f>SUM(C12+D12+E12+F12+G12)</f>
        <v>0</v>
      </c>
      <c r="K12" s="579">
        <v>0</v>
      </c>
      <c r="L12" s="580">
        <v>0</v>
      </c>
    </row>
    <row r="13" spans="1:12" ht="9.75" customHeight="1">
      <c r="A13" s="157">
        <v>652</v>
      </c>
      <c r="B13" s="158" t="s">
        <v>33</v>
      </c>
      <c r="C13" s="131"/>
      <c r="D13" s="131"/>
      <c r="E13" s="131"/>
      <c r="F13" s="131"/>
      <c r="G13" s="130"/>
      <c r="H13" s="130"/>
      <c r="I13" s="132"/>
      <c r="J13" s="155"/>
      <c r="K13" s="144"/>
      <c r="L13" s="146"/>
    </row>
    <row r="14" spans="1:12" ht="24.75" customHeight="1">
      <c r="A14" s="151">
        <v>66</v>
      </c>
      <c r="B14" s="159" t="s">
        <v>28</v>
      </c>
      <c r="C14" s="139">
        <f>SUM(C15:C16)</f>
        <v>0</v>
      </c>
      <c r="D14" s="139">
        <f>SUM(D15:D16)</f>
        <v>0</v>
      </c>
      <c r="E14" s="139">
        <f>SUM(E15:E24)</f>
        <v>0</v>
      </c>
      <c r="F14" s="139">
        <f>SUM(F15:F16)</f>
        <v>0</v>
      </c>
      <c r="G14" s="139">
        <f>SUM(G15:G16)</f>
        <v>45000</v>
      </c>
      <c r="H14" s="139">
        <f>SUM(H15:H16)</f>
        <v>0</v>
      </c>
      <c r="I14" s="160">
        <f>SUM(I15:I16)</f>
        <v>11000</v>
      </c>
      <c r="J14" s="156">
        <f>SUM(J15:J16)</f>
        <v>56000</v>
      </c>
      <c r="K14" s="205">
        <v>56000</v>
      </c>
      <c r="L14" s="206">
        <v>56000</v>
      </c>
    </row>
    <row r="15" spans="1:12" ht="20.25" customHeight="1">
      <c r="A15" s="157">
        <v>661</v>
      </c>
      <c r="B15" s="154" t="s">
        <v>122</v>
      </c>
      <c r="C15" s="131"/>
      <c r="D15" s="131"/>
      <c r="E15" s="131"/>
      <c r="F15" s="131"/>
      <c r="G15" s="130">
        <v>45000</v>
      </c>
      <c r="H15" s="130"/>
      <c r="I15" s="132"/>
      <c r="J15" s="155">
        <f>SUM(C15:I15)</f>
        <v>45000</v>
      </c>
      <c r="K15" s="161"/>
      <c r="L15" s="162"/>
    </row>
    <row r="16" spans="1:12" ht="15" customHeight="1">
      <c r="A16" s="157">
        <v>663</v>
      </c>
      <c r="B16" s="163" t="s">
        <v>29</v>
      </c>
      <c r="C16" s="133"/>
      <c r="D16" s="133"/>
      <c r="E16" s="133"/>
      <c r="F16" s="133"/>
      <c r="G16" s="134"/>
      <c r="H16" s="134"/>
      <c r="I16" s="134">
        <v>11000</v>
      </c>
      <c r="J16" s="134">
        <f>SUM(C16:I16)</f>
        <v>11000</v>
      </c>
      <c r="K16" s="147"/>
      <c r="L16" s="164"/>
    </row>
    <row r="17" spans="1:12" ht="19.5" customHeight="1">
      <c r="A17" s="165">
        <v>67</v>
      </c>
      <c r="B17" s="166" t="s">
        <v>30</v>
      </c>
      <c r="C17" s="160">
        <f>SUM(C18:C24)</f>
        <v>0</v>
      </c>
      <c r="D17" s="160">
        <f>SUM(D18:D22)</f>
        <v>690844.6799999999</v>
      </c>
      <c r="E17" s="160">
        <f>SUM(E18:E24)</f>
        <v>0</v>
      </c>
      <c r="F17" s="167">
        <f>SUM(F18:F19)</f>
        <v>0</v>
      </c>
      <c r="G17" s="168">
        <f>SUM(G18:G19)</f>
        <v>0</v>
      </c>
      <c r="H17" s="168">
        <f>SUM(H18:H19)</f>
        <v>0</v>
      </c>
      <c r="I17" s="168">
        <f>SUM(I18:I19)</f>
        <v>0</v>
      </c>
      <c r="J17" s="168">
        <f>SUM(J18:J22)</f>
        <v>690844.6799999999</v>
      </c>
      <c r="K17" s="169">
        <v>658402.2</v>
      </c>
      <c r="L17" s="544">
        <v>658402.2</v>
      </c>
    </row>
    <row r="18" spans="1:12" ht="21.75" customHeight="1">
      <c r="A18" s="157">
        <v>671</v>
      </c>
      <c r="B18" s="154" t="s">
        <v>110</v>
      </c>
      <c r="C18" s="126"/>
      <c r="D18" s="170">
        <v>147966.12</v>
      </c>
      <c r="E18" s="126"/>
      <c r="F18" s="171"/>
      <c r="G18" s="132"/>
      <c r="H18" s="132"/>
      <c r="I18" s="132"/>
      <c r="J18" s="155">
        <f>SUM(C18:I18)</f>
        <v>147966.12</v>
      </c>
      <c r="K18" s="172"/>
      <c r="L18" s="173"/>
    </row>
    <row r="19" spans="1:12" ht="24.75" customHeight="1">
      <c r="A19" s="157">
        <v>671</v>
      </c>
      <c r="B19" s="154" t="s">
        <v>111</v>
      </c>
      <c r="C19" s="174"/>
      <c r="D19" s="170">
        <v>490386.08</v>
      </c>
      <c r="E19" s="174"/>
      <c r="F19" s="175"/>
      <c r="G19" s="176"/>
      <c r="H19" s="176"/>
      <c r="I19" s="176"/>
      <c r="J19" s="177">
        <f>SUM(C19:I19)</f>
        <v>490386.08</v>
      </c>
      <c r="K19" s="172"/>
      <c r="L19" s="178"/>
    </row>
    <row r="20" spans="1:12" ht="24.75" customHeight="1">
      <c r="A20" s="157">
        <v>671</v>
      </c>
      <c r="B20" s="154" t="s">
        <v>112</v>
      </c>
      <c r="C20" s="174"/>
      <c r="D20" s="170">
        <v>32442.48</v>
      </c>
      <c r="E20" s="174"/>
      <c r="F20" s="175"/>
      <c r="G20" s="176"/>
      <c r="H20" s="176"/>
      <c r="I20" s="176"/>
      <c r="J20" s="177">
        <f>SUM(C20:I20)</f>
        <v>32442.48</v>
      </c>
      <c r="K20" s="172"/>
      <c r="L20" s="178"/>
    </row>
    <row r="21" spans="1:12" ht="24.75" customHeight="1">
      <c r="A21" s="157">
        <v>671</v>
      </c>
      <c r="B21" s="154" t="s">
        <v>148</v>
      </c>
      <c r="C21" s="174"/>
      <c r="D21" s="170">
        <v>10000</v>
      </c>
      <c r="E21" s="174"/>
      <c r="F21" s="175"/>
      <c r="G21" s="176"/>
      <c r="H21" s="176"/>
      <c r="I21" s="176"/>
      <c r="J21" s="177">
        <f>SUM(C21:I21)</f>
        <v>10000</v>
      </c>
      <c r="K21" s="172"/>
      <c r="L21" s="178"/>
    </row>
    <row r="22" spans="1:12" ht="24.75" customHeight="1">
      <c r="A22" s="157">
        <v>671</v>
      </c>
      <c r="B22" s="154" t="s">
        <v>113</v>
      </c>
      <c r="C22" s="174"/>
      <c r="D22" s="170">
        <v>10050</v>
      </c>
      <c r="E22" s="174"/>
      <c r="F22" s="175"/>
      <c r="G22" s="176"/>
      <c r="H22" s="176"/>
      <c r="I22" s="176"/>
      <c r="J22" s="177">
        <f>SUM(C22:I22)</f>
        <v>10050</v>
      </c>
      <c r="K22" s="172"/>
      <c r="L22" s="178"/>
    </row>
    <row r="23" spans="1:12" ht="10.5" customHeight="1">
      <c r="A23" s="151">
        <v>68</v>
      </c>
      <c r="B23" s="159" t="s">
        <v>31</v>
      </c>
      <c r="C23" s="139">
        <v>0</v>
      </c>
      <c r="D23" s="179">
        <v>0</v>
      </c>
      <c r="E23" s="179">
        <v>0</v>
      </c>
      <c r="F23" s="180">
        <f>SUM(F24)</f>
        <v>0</v>
      </c>
      <c r="G23" s="546">
        <v>0</v>
      </c>
      <c r="H23" s="181">
        <v>0</v>
      </c>
      <c r="I23" s="129">
        <f>SUM(I24)</f>
        <v>0</v>
      </c>
      <c r="J23" s="156">
        <f>SUM(J24)</f>
        <v>0</v>
      </c>
      <c r="K23" s="579">
        <v>0</v>
      </c>
      <c r="L23" s="580">
        <v>0</v>
      </c>
    </row>
    <row r="24" spans="1:12" ht="15" customHeight="1">
      <c r="A24" s="157">
        <v>683</v>
      </c>
      <c r="B24" s="182" t="s">
        <v>151</v>
      </c>
      <c r="C24" s="42"/>
      <c r="D24" s="70"/>
      <c r="E24" s="70"/>
      <c r="F24" s="71"/>
      <c r="G24" s="43"/>
      <c r="H24" s="545"/>
      <c r="I24" s="41"/>
      <c r="J24" s="183"/>
      <c r="K24" s="184"/>
      <c r="L24" s="185"/>
    </row>
    <row r="25" spans="1:12" ht="17.25" customHeight="1">
      <c r="A25" s="186"/>
      <c r="B25" s="187" t="s">
        <v>173</v>
      </c>
      <c r="C25" s="384"/>
      <c r="D25" s="188"/>
      <c r="E25" s="188"/>
      <c r="F25" s="551"/>
      <c r="G25" s="383"/>
      <c r="H25" s="385"/>
      <c r="I25" s="189"/>
      <c r="J25" s="552">
        <f>SUM(C25:I25)</f>
        <v>0</v>
      </c>
      <c r="K25" s="553"/>
      <c r="L25" s="554"/>
    </row>
    <row r="26" spans="1:12" ht="24.75" customHeight="1">
      <c r="A26" s="190"/>
      <c r="B26" s="323" t="s">
        <v>32</v>
      </c>
      <c r="C26" s="325">
        <f>SUM(C4+C10+C12+C17+C25)</f>
        <v>4006451.36</v>
      </c>
      <c r="D26" s="324">
        <f>SUM(D3)</f>
        <v>749630.2799999999</v>
      </c>
      <c r="E26" s="324">
        <f>SUM(E4+E10+E12+E14)</f>
        <v>22000</v>
      </c>
      <c r="F26" s="325">
        <f>SUM(F4+F10+F12+F14+F25)</f>
        <v>93000</v>
      </c>
      <c r="G26" s="324">
        <f>SUM(G4+G10+G12+G14+G24+G25)</f>
        <v>45000</v>
      </c>
      <c r="H26" s="324">
        <f>SUM(H4+H10+H12+H14+H25)</f>
        <v>0</v>
      </c>
      <c r="I26" s="324">
        <f>SUM(I4+I10+I12+I14)</f>
        <v>11000</v>
      </c>
      <c r="J26" s="324">
        <f>SUM(J3+J25)</f>
        <v>4927081.64</v>
      </c>
      <c r="K26" s="140">
        <f>SUM(K3+K25)</f>
        <v>4776249.24</v>
      </c>
      <c r="L26" s="140">
        <f>SUM(L3+L25)</f>
        <v>4776249.24</v>
      </c>
    </row>
    <row r="27" spans="1:9" ht="1.5" customHeight="1">
      <c r="A27" s="44"/>
      <c r="B27" s="45"/>
      <c r="C27" s="94"/>
      <c r="D27" s="587"/>
      <c r="E27" s="587"/>
      <c r="F27" s="46"/>
      <c r="G27" s="46"/>
      <c r="H27" s="46"/>
      <c r="I27" s="46"/>
    </row>
    <row r="28" spans="1:12" ht="12.75" customHeight="1">
      <c r="A28" s="588" t="s">
        <v>183</v>
      </c>
      <c r="B28" s="588"/>
      <c r="C28" s="588"/>
      <c r="D28" s="588"/>
      <c r="E28" s="588"/>
      <c r="F28" s="19"/>
      <c r="G28" s="586" t="s">
        <v>150</v>
      </c>
      <c r="H28" s="19"/>
      <c r="I28" s="19"/>
      <c r="J28" s="19"/>
      <c r="K28" s="19"/>
      <c r="L28" s="349"/>
    </row>
    <row r="29" spans="1:12" ht="12.75" customHeight="1">
      <c r="A29" s="589" t="s">
        <v>184</v>
      </c>
      <c r="B29" s="589"/>
      <c r="C29" s="589"/>
      <c r="D29" s="589"/>
      <c r="E29" s="589"/>
      <c r="F29" s="19" t="s">
        <v>185</v>
      </c>
      <c r="G29" s="19"/>
      <c r="H29" s="19"/>
      <c r="I29" s="19"/>
      <c r="J29" s="19"/>
      <c r="K29" s="19"/>
      <c r="L29" s="349"/>
    </row>
    <row r="30" spans="1:5" ht="18">
      <c r="A30" t="s">
        <v>182</v>
      </c>
      <c r="E30" s="47"/>
    </row>
    <row r="31" spans="2:4" ht="12.75">
      <c r="B31" s="96"/>
      <c r="C31" s="91"/>
      <c r="D31" s="92"/>
    </row>
    <row r="32" spans="1:4" ht="12.75">
      <c r="A32" s="98"/>
      <c r="B32" s="97"/>
      <c r="C32" s="95"/>
      <c r="D32" s="93"/>
    </row>
    <row r="33" spans="2:4" ht="12.75">
      <c r="B33" s="96"/>
      <c r="D33" s="92"/>
    </row>
  </sheetData>
  <sheetProtection/>
  <mergeCells count="3">
    <mergeCell ref="D27:E27"/>
    <mergeCell ref="A28:E28"/>
    <mergeCell ref="A29:E29"/>
  </mergeCells>
  <printOptions/>
  <pageMargins left="0.2362204724409449" right="0.2362204724409449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5" sqref="A5:E5"/>
    </sheetView>
  </sheetViews>
  <sheetFormatPr defaultColWidth="11.421875" defaultRowHeight="12.75"/>
  <cols>
    <col min="1" max="2" width="4.28125" style="50" customWidth="1"/>
    <col min="3" max="3" width="5.57421875" style="50" customWidth="1"/>
    <col min="4" max="4" width="5.28125" style="61" customWidth="1"/>
    <col min="5" max="5" width="44.7109375" style="50" customWidth="1"/>
    <col min="6" max="6" width="15.140625" style="50" bestFit="1" customWidth="1"/>
    <col min="7" max="7" width="17.28125" style="50" customWidth="1"/>
    <col min="8" max="8" width="16.7109375" style="50" customWidth="1"/>
    <col min="9" max="16384" width="11.421875" style="50" customWidth="1"/>
  </cols>
  <sheetData>
    <row r="1" spans="1:8" ht="12.75">
      <c r="A1" s="602" t="s">
        <v>46</v>
      </c>
      <c r="B1" s="603"/>
      <c r="C1" s="603"/>
      <c r="D1" s="603"/>
      <c r="E1" s="603"/>
      <c r="F1" s="603"/>
      <c r="G1" s="603"/>
      <c r="H1" s="603"/>
    </row>
    <row r="2" spans="1:8" ht="24.75" customHeight="1">
      <c r="A2" s="602" t="s">
        <v>178</v>
      </c>
      <c r="B2" s="602"/>
      <c r="C2" s="602"/>
      <c r="D2" s="602"/>
      <c r="E2" s="602"/>
      <c r="F2" s="602"/>
      <c r="G2" s="602"/>
      <c r="H2" s="602"/>
    </row>
    <row r="3" spans="1:8" s="51" customFormat="1" ht="22.5" customHeight="1">
      <c r="A3" s="602"/>
      <c r="B3" s="602"/>
      <c r="C3" s="602"/>
      <c r="D3" s="602"/>
      <c r="E3" s="602"/>
      <c r="F3" s="602"/>
      <c r="G3" s="605"/>
      <c r="H3" s="605"/>
    </row>
    <row r="4" spans="1:8" s="51" customFormat="1" ht="15" customHeight="1">
      <c r="A4" s="629" t="s">
        <v>187</v>
      </c>
      <c r="B4" s="629"/>
      <c r="C4" s="629"/>
      <c r="D4" s="629"/>
      <c r="E4" s="629"/>
      <c r="F4" s="63"/>
      <c r="G4" s="62"/>
      <c r="H4" s="62"/>
    </row>
    <row r="5" spans="1:5" ht="15" customHeight="1">
      <c r="A5" s="630" t="s">
        <v>188</v>
      </c>
      <c r="B5" s="630"/>
      <c r="C5" s="630"/>
      <c r="D5" s="630"/>
      <c r="E5" s="630"/>
    </row>
    <row r="6" spans="1:9" ht="24.75" customHeight="1">
      <c r="A6" s="613"/>
      <c r="B6" s="614"/>
      <c r="C6" s="614"/>
      <c r="D6" s="614"/>
      <c r="E6" s="615"/>
      <c r="F6" s="572" t="s">
        <v>168</v>
      </c>
      <c r="G6" s="572" t="s">
        <v>169</v>
      </c>
      <c r="H6" s="573" t="s">
        <v>170</v>
      </c>
      <c r="I6" s="57"/>
    </row>
    <row r="7" spans="1:9" ht="27.75" customHeight="1">
      <c r="A7" s="606" t="s">
        <v>34</v>
      </c>
      <c r="B7" s="598"/>
      <c r="C7" s="598"/>
      <c r="D7" s="598"/>
      <c r="E7" s="607"/>
      <c r="F7" s="67">
        <v>4927081.64</v>
      </c>
      <c r="G7" s="574">
        <v>4776249.24</v>
      </c>
      <c r="H7" s="574">
        <v>4776249.24</v>
      </c>
      <c r="I7" s="58"/>
    </row>
    <row r="8" spans="1:8" ht="22.5" customHeight="1">
      <c r="A8" s="608" t="s">
        <v>23</v>
      </c>
      <c r="B8" s="594"/>
      <c r="C8" s="594"/>
      <c r="D8" s="594"/>
      <c r="E8" s="596"/>
      <c r="F8" s="67">
        <v>4927081.64</v>
      </c>
      <c r="G8" s="574">
        <v>4776249.24</v>
      </c>
      <c r="H8" s="574">
        <v>4776249.24</v>
      </c>
    </row>
    <row r="9" spans="1:8" ht="22.5" customHeight="1">
      <c r="A9" s="595" t="s">
        <v>35</v>
      </c>
      <c r="B9" s="596"/>
      <c r="C9" s="596"/>
      <c r="D9" s="596"/>
      <c r="E9" s="596"/>
      <c r="F9" s="68"/>
      <c r="G9" s="68"/>
      <c r="H9" s="68"/>
    </row>
    <row r="10" spans="1:8" ht="22.5" customHeight="1">
      <c r="A10" s="575" t="s">
        <v>36</v>
      </c>
      <c r="B10" s="576"/>
      <c r="C10" s="576"/>
      <c r="D10" s="576"/>
      <c r="E10" s="576"/>
      <c r="F10" s="67">
        <v>4927081.64</v>
      </c>
      <c r="G10" s="574">
        <v>4776249.24</v>
      </c>
      <c r="H10" s="574">
        <v>4776249.24</v>
      </c>
    </row>
    <row r="11" spans="1:8" ht="22.5" customHeight="1">
      <c r="A11" s="593" t="s">
        <v>39</v>
      </c>
      <c r="B11" s="594"/>
      <c r="C11" s="594"/>
      <c r="D11" s="594"/>
      <c r="E11" s="592"/>
      <c r="F11" s="67">
        <v>4927081.64</v>
      </c>
      <c r="G11" s="574">
        <v>4776249.24</v>
      </c>
      <c r="H11" s="574">
        <v>4776249.24</v>
      </c>
    </row>
    <row r="12" spans="1:8" ht="22.5" customHeight="1">
      <c r="A12" s="595" t="s">
        <v>37</v>
      </c>
      <c r="B12" s="596"/>
      <c r="C12" s="596"/>
      <c r="D12" s="596"/>
      <c r="E12" s="596"/>
      <c r="F12" s="69"/>
      <c r="G12" s="69"/>
      <c r="H12" s="69"/>
    </row>
    <row r="13" spans="1:8" ht="22.5" customHeight="1">
      <c r="A13" s="597" t="s">
        <v>40</v>
      </c>
      <c r="B13" s="598"/>
      <c r="C13" s="598"/>
      <c r="D13" s="598"/>
      <c r="E13" s="598"/>
      <c r="F13" s="577">
        <f>SUM(F7-F10)</f>
        <v>0</v>
      </c>
      <c r="G13" s="577">
        <f>+G7-G10</f>
        <v>0</v>
      </c>
      <c r="H13" s="577">
        <v>0</v>
      </c>
    </row>
    <row r="14" spans="1:8" ht="9.75" customHeight="1">
      <c r="A14" s="599"/>
      <c r="B14" s="600"/>
      <c r="C14" s="600"/>
      <c r="D14" s="600"/>
      <c r="E14" s="600"/>
      <c r="F14" s="601"/>
      <c r="G14" s="601"/>
      <c r="H14" s="601"/>
    </row>
    <row r="15" spans="1:8" ht="22.5" customHeight="1">
      <c r="A15" s="616"/>
      <c r="B15" s="617"/>
      <c r="C15" s="617"/>
      <c r="D15" s="617"/>
      <c r="E15" s="618"/>
      <c r="F15" s="64" t="s">
        <v>171</v>
      </c>
      <c r="G15" s="64" t="s">
        <v>164</v>
      </c>
      <c r="H15" s="65" t="s">
        <v>172</v>
      </c>
    </row>
    <row r="16" spans="1:8" ht="15" customHeight="1">
      <c r="A16" s="609" t="s">
        <v>41</v>
      </c>
      <c r="B16" s="610"/>
      <c r="C16" s="610"/>
      <c r="D16" s="610"/>
      <c r="E16" s="611"/>
      <c r="F16" s="578">
        <v>0</v>
      </c>
      <c r="G16" s="578">
        <v>0</v>
      </c>
      <c r="H16" s="577">
        <v>0</v>
      </c>
    </row>
    <row r="17" spans="1:8" s="59" customFormat="1" ht="9.75" customHeight="1">
      <c r="A17" s="612"/>
      <c r="B17" s="600"/>
      <c r="C17" s="600"/>
      <c r="D17" s="600"/>
      <c r="E17" s="600"/>
      <c r="F17" s="601"/>
      <c r="G17" s="601"/>
      <c r="H17" s="601"/>
    </row>
    <row r="18" spans="1:8" s="59" customFormat="1" ht="22.5" customHeight="1">
      <c r="A18" s="53"/>
      <c r="B18" s="54"/>
      <c r="C18" s="54"/>
      <c r="D18" s="55"/>
      <c r="E18" s="56"/>
      <c r="F18" s="64" t="s">
        <v>163</v>
      </c>
      <c r="G18" s="64" t="s">
        <v>149</v>
      </c>
      <c r="H18" s="65" t="s">
        <v>164</v>
      </c>
    </row>
    <row r="19" spans="1:8" s="59" customFormat="1" ht="15" customHeight="1">
      <c r="A19" s="604" t="s">
        <v>42</v>
      </c>
      <c r="B19" s="592"/>
      <c r="C19" s="592"/>
      <c r="D19" s="592"/>
      <c r="E19" s="592"/>
      <c r="F19" s="328">
        <v>0</v>
      </c>
      <c r="G19" s="328">
        <v>0</v>
      </c>
      <c r="H19" s="329">
        <v>0</v>
      </c>
    </row>
    <row r="20" spans="1:8" s="59" customFormat="1" ht="15" customHeight="1">
      <c r="A20" s="604" t="s">
        <v>43</v>
      </c>
      <c r="B20" s="592"/>
      <c r="C20" s="592"/>
      <c r="D20" s="592"/>
      <c r="E20" s="592"/>
      <c r="F20" s="330"/>
      <c r="G20" s="330"/>
      <c r="H20" s="330"/>
    </row>
    <row r="21" spans="1:8" s="59" customFormat="1" ht="15" customHeight="1">
      <c r="A21" s="591" t="s">
        <v>44</v>
      </c>
      <c r="B21" s="592"/>
      <c r="C21" s="592"/>
      <c r="D21" s="592"/>
      <c r="E21" s="592"/>
      <c r="F21" s="330"/>
      <c r="G21" s="330"/>
      <c r="H21" s="330"/>
    </row>
    <row r="22" spans="1:8" s="59" customFormat="1" ht="15" customHeight="1">
      <c r="A22" s="619"/>
      <c r="B22" s="617"/>
      <c r="C22" s="617"/>
      <c r="D22" s="617"/>
      <c r="E22" s="618"/>
      <c r="F22" s="331"/>
      <c r="G22" s="331"/>
      <c r="H22" s="331"/>
    </row>
    <row r="23" spans="1:8" s="59" customFormat="1" ht="15" customHeight="1">
      <c r="A23" s="591" t="s">
        <v>45</v>
      </c>
      <c r="B23" s="592"/>
      <c r="C23" s="592"/>
      <c r="D23" s="592"/>
      <c r="E23" s="592"/>
      <c r="F23" s="332">
        <v>0</v>
      </c>
      <c r="G23" s="332">
        <f>SUM(G13,G16,G21)</f>
        <v>0</v>
      </c>
      <c r="H23" s="332">
        <f>SUM(H13,H16,H21)</f>
        <v>0</v>
      </c>
    </row>
    <row r="24" spans="1:5" s="59" customFormat="1" ht="18" customHeight="1">
      <c r="A24" s="60"/>
      <c r="B24" s="52"/>
      <c r="C24" s="52"/>
      <c r="D24" s="52"/>
      <c r="E24" s="52"/>
    </row>
    <row r="25" spans="1:6" ht="12.75" customHeight="1">
      <c r="A25" s="586"/>
      <c r="B25" s="586"/>
      <c r="C25" s="590" t="s">
        <v>181</v>
      </c>
      <c r="D25" s="590"/>
      <c r="E25" s="590"/>
      <c r="F25" s="66" t="s">
        <v>150</v>
      </c>
    </row>
    <row r="26" ht="12.75">
      <c r="F26" s="66"/>
    </row>
  </sheetData>
  <sheetProtection/>
  <mergeCells count="22">
    <mergeCell ref="A4:E4"/>
    <mergeCell ref="A6:E6"/>
    <mergeCell ref="A15:E15"/>
    <mergeCell ref="A22:E22"/>
    <mergeCell ref="A20:E20"/>
    <mergeCell ref="A21:E21"/>
    <mergeCell ref="A1:H1"/>
    <mergeCell ref="A19:E19"/>
    <mergeCell ref="A2:H2"/>
    <mergeCell ref="A3:H3"/>
    <mergeCell ref="A7:E7"/>
    <mergeCell ref="A8:E8"/>
    <mergeCell ref="A16:E16"/>
    <mergeCell ref="A17:H17"/>
    <mergeCell ref="A5:E5"/>
    <mergeCell ref="A9:E9"/>
    <mergeCell ref="C25:E25"/>
    <mergeCell ref="A23:E23"/>
    <mergeCell ref="A11:E11"/>
    <mergeCell ref="A12:E12"/>
    <mergeCell ref="A13:E13"/>
    <mergeCell ref="A14:H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47"/>
  <sheetViews>
    <sheetView zoomScalePageLayoutView="0" workbookViewId="0" topLeftCell="A207">
      <selection activeCell="C264" sqref="C264"/>
    </sheetView>
  </sheetViews>
  <sheetFormatPr defaultColWidth="9.140625" defaultRowHeight="12.75"/>
  <cols>
    <col min="1" max="1" width="14.7109375" style="0" customWidth="1"/>
    <col min="2" max="2" width="8.7109375" style="0" customWidth="1"/>
    <col min="3" max="3" width="45.7109375" style="0" customWidth="1"/>
    <col min="4" max="5" width="17.7109375" style="4" customWidth="1"/>
    <col min="6" max="6" width="17.7109375" style="12" customWidth="1"/>
  </cols>
  <sheetData>
    <row r="1" ht="128.25" customHeight="1"/>
    <row r="2" spans="1:6" s="39" customFormat="1" ht="37.5" customHeight="1">
      <c r="A2" s="625" t="s">
        <v>105</v>
      </c>
      <c r="B2" s="625"/>
      <c r="C2" s="625"/>
      <c r="D2" s="625"/>
      <c r="E2" s="625"/>
      <c r="F2" s="625"/>
    </row>
    <row r="3" spans="1:6" ht="36.75" customHeight="1">
      <c r="A3" s="259"/>
      <c r="B3" s="260" t="s">
        <v>103</v>
      </c>
      <c r="C3" s="261" t="s">
        <v>2</v>
      </c>
      <c r="D3" s="381" t="s">
        <v>165</v>
      </c>
      <c r="E3" s="262" t="s">
        <v>162</v>
      </c>
      <c r="F3" s="262" t="s">
        <v>166</v>
      </c>
    </row>
    <row r="4" spans="1:6" s="39" customFormat="1" ht="24.75" customHeight="1">
      <c r="A4" s="548" t="s">
        <v>38</v>
      </c>
      <c r="B4" s="549"/>
      <c r="C4" s="550" t="s">
        <v>3</v>
      </c>
      <c r="D4" s="258">
        <f>SUM(D8+D19+D104+D217)</f>
        <v>4927081.640000001</v>
      </c>
      <c r="E4" s="258">
        <f>SUM(E8+E19+E104+E217)</f>
        <v>4776249.24</v>
      </c>
      <c r="F4" s="258">
        <f>SUM(F8+F19+F104+F217)</f>
        <v>4776249.24</v>
      </c>
    </row>
    <row r="5" spans="1:6" s="39" customFormat="1" ht="19.5" customHeight="1">
      <c r="A5" s="276"/>
      <c r="B5" s="276"/>
      <c r="C5" s="48"/>
      <c r="D5" s="49"/>
      <c r="E5" s="86"/>
      <c r="F5" s="87"/>
    </row>
    <row r="6" spans="1:6" ht="12.75">
      <c r="A6" s="33"/>
      <c r="B6" s="34"/>
      <c r="C6" s="34"/>
      <c r="D6" s="5"/>
      <c r="E6" s="269"/>
      <c r="F6" s="88"/>
    </row>
    <row r="7" spans="1:7" ht="24.75" customHeight="1">
      <c r="A7" s="626" t="s">
        <v>16</v>
      </c>
      <c r="B7" s="627"/>
      <c r="C7" s="213" t="s">
        <v>17</v>
      </c>
      <c r="D7" s="267"/>
      <c r="E7" s="268"/>
      <c r="F7" s="270"/>
      <c r="G7" s="208"/>
    </row>
    <row r="8" spans="1:6" ht="13.5" customHeight="1">
      <c r="A8" s="271" t="s">
        <v>5</v>
      </c>
      <c r="B8" s="245" t="s">
        <v>0</v>
      </c>
      <c r="C8" s="214" t="s">
        <v>18</v>
      </c>
      <c r="D8" s="263">
        <f>SUM(D11)</f>
        <v>4005451.3600000003</v>
      </c>
      <c r="E8" s="263">
        <f>SUM(E11)</f>
        <v>4005451.36</v>
      </c>
      <c r="F8" s="263">
        <f>SUM(F11)</f>
        <v>4005451.36</v>
      </c>
    </row>
    <row r="9" spans="1:7" ht="13.5" customHeight="1">
      <c r="A9" s="272"/>
      <c r="B9" s="216"/>
      <c r="C9" s="215" t="s">
        <v>97</v>
      </c>
      <c r="D9" s="212"/>
      <c r="E9" s="211"/>
      <c r="F9" s="209"/>
      <c r="G9" s="208"/>
    </row>
    <row r="10" spans="1:7" ht="13.5" customHeight="1">
      <c r="A10" s="272"/>
      <c r="B10" s="431">
        <v>3</v>
      </c>
      <c r="C10" s="226" t="s">
        <v>137</v>
      </c>
      <c r="D10" s="285">
        <f>SUM(D11)</f>
        <v>4005451.3600000003</v>
      </c>
      <c r="E10" s="285">
        <f>SUM(E11)</f>
        <v>4005451.36</v>
      </c>
      <c r="F10" s="221">
        <f>SUM(F11)</f>
        <v>4005451.36</v>
      </c>
      <c r="G10" s="208"/>
    </row>
    <row r="11" spans="1:7" ht="13.5" customHeight="1">
      <c r="A11" s="353"/>
      <c r="B11" s="354">
        <v>31</v>
      </c>
      <c r="C11" s="355" t="s">
        <v>18</v>
      </c>
      <c r="D11" s="356">
        <f>SUM(D12+D14+D16)</f>
        <v>4005451.3600000003</v>
      </c>
      <c r="E11" s="357">
        <v>4005451.36</v>
      </c>
      <c r="F11" s="357">
        <v>4005451.36</v>
      </c>
      <c r="G11" s="14"/>
    </row>
    <row r="12" spans="1:7" ht="13.5" customHeight="1">
      <c r="A12" s="391"/>
      <c r="B12" s="458">
        <v>311</v>
      </c>
      <c r="C12" s="392" t="s">
        <v>130</v>
      </c>
      <c r="D12" s="393">
        <f>SUM(D13)</f>
        <v>3298857.99</v>
      </c>
      <c r="E12" s="394"/>
      <c r="F12" s="395"/>
      <c r="G12" s="14"/>
    </row>
    <row r="13" spans="1:6" ht="13.5" customHeight="1" hidden="1">
      <c r="A13" s="273"/>
      <c r="B13" s="386">
        <v>3111</v>
      </c>
      <c r="C13" s="387" t="s">
        <v>74</v>
      </c>
      <c r="D13" s="390">
        <v>3298857.99</v>
      </c>
      <c r="E13" s="207"/>
      <c r="F13" s="203"/>
    </row>
    <row r="14" spans="1:6" ht="13.5" customHeight="1">
      <c r="A14" s="396"/>
      <c r="B14" s="397">
        <v>312</v>
      </c>
      <c r="C14" s="398" t="s">
        <v>131</v>
      </c>
      <c r="D14" s="394">
        <f>SUM(D15)</f>
        <v>149713.13</v>
      </c>
      <c r="E14" s="399"/>
      <c r="F14" s="400"/>
    </row>
    <row r="15" spans="1:6" ht="13.5" customHeight="1" hidden="1">
      <c r="A15" s="273"/>
      <c r="B15" s="386">
        <v>3121</v>
      </c>
      <c r="C15" s="387" t="s">
        <v>98</v>
      </c>
      <c r="D15" s="292">
        <v>149713.13</v>
      </c>
      <c r="E15" s="203"/>
      <c r="F15" s="203"/>
    </row>
    <row r="16" spans="1:6" ht="13.5" customHeight="1">
      <c r="A16" s="396"/>
      <c r="B16" s="401">
        <v>313</v>
      </c>
      <c r="C16" s="398" t="s">
        <v>132</v>
      </c>
      <c r="D16" s="395">
        <f>SUM(D17)</f>
        <v>556880.24</v>
      </c>
      <c r="E16" s="400"/>
      <c r="F16" s="400"/>
    </row>
    <row r="17" spans="1:7" ht="13.5" customHeight="1" hidden="1">
      <c r="A17" s="273"/>
      <c r="B17" s="388">
        <v>3132</v>
      </c>
      <c r="C17" s="389" t="s">
        <v>114</v>
      </c>
      <c r="D17" s="292">
        <v>556880.24</v>
      </c>
      <c r="E17" s="203"/>
      <c r="F17" s="326"/>
      <c r="G17" s="208"/>
    </row>
    <row r="18" spans="1:6" ht="12.75">
      <c r="A18" s="274"/>
      <c r="B18" s="34"/>
      <c r="C18" s="202"/>
      <c r="D18" s="5"/>
      <c r="E18" s="217"/>
      <c r="F18" s="88"/>
    </row>
    <row r="19" spans="1:6" s="28" customFormat="1" ht="24.75" customHeight="1">
      <c r="A19" s="626" t="s">
        <v>4</v>
      </c>
      <c r="B19" s="627"/>
      <c r="C19" s="219" t="s">
        <v>1</v>
      </c>
      <c r="D19" s="220">
        <f>SUM(D21+D43+D57)</f>
        <v>787352.2</v>
      </c>
      <c r="E19" s="537">
        <f>SUM(E20+E43+E57)</f>
        <v>727747.8799999999</v>
      </c>
      <c r="F19" s="220">
        <f>SUM(F20+F43+F57)</f>
        <v>727747.8799999999</v>
      </c>
    </row>
    <row r="20" spans="1:6" s="12" customFormat="1" ht="13.5" customHeight="1">
      <c r="A20" s="229" t="s">
        <v>5</v>
      </c>
      <c r="B20" s="229" t="s">
        <v>7</v>
      </c>
      <c r="C20" s="225" t="s">
        <v>99</v>
      </c>
      <c r="D20" s="210">
        <f>SUM(D21)</f>
        <v>147966.12</v>
      </c>
      <c r="E20" s="210">
        <f>SUM(E21)</f>
        <v>147966.12</v>
      </c>
      <c r="F20" s="210">
        <f>SUM(F21)</f>
        <v>147966.12</v>
      </c>
    </row>
    <row r="21" spans="1:6" ht="13.5" customHeight="1">
      <c r="A21" s="264"/>
      <c r="B21" s="230">
        <v>48007</v>
      </c>
      <c r="C21" s="226" t="s">
        <v>94</v>
      </c>
      <c r="D21" s="221">
        <f>SUM(D23+D39)</f>
        <v>147966.12</v>
      </c>
      <c r="E21" s="221">
        <f>SUM(E23+E39)</f>
        <v>147966.12</v>
      </c>
      <c r="F21" s="221">
        <f>SUM(F23+F39)</f>
        <v>147966.12</v>
      </c>
    </row>
    <row r="22" spans="1:6" ht="13.5" customHeight="1">
      <c r="A22" s="429"/>
      <c r="B22" s="430">
        <v>3</v>
      </c>
      <c r="C22" s="226" t="s">
        <v>137</v>
      </c>
      <c r="D22" s="221">
        <f>SUM(D23+D41)</f>
        <v>147966.12</v>
      </c>
      <c r="E22" s="221">
        <f>SUM(E23+E39)</f>
        <v>147966.12</v>
      </c>
      <c r="F22" s="221">
        <f>SUM(F23+F39)</f>
        <v>147966.12</v>
      </c>
    </row>
    <row r="23" spans="1:6" ht="13.5" customHeight="1">
      <c r="A23" s="359"/>
      <c r="B23" s="360">
        <v>32</v>
      </c>
      <c r="C23" s="361" t="s">
        <v>124</v>
      </c>
      <c r="D23" s="358">
        <f>SUM(D24+D27+D31+D37)</f>
        <v>143966.12</v>
      </c>
      <c r="E23" s="358">
        <v>143966.12</v>
      </c>
      <c r="F23" s="358">
        <v>143966.12</v>
      </c>
    </row>
    <row r="24" spans="1:6" ht="13.5" customHeight="1">
      <c r="A24" s="413"/>
      <c r="B24" s="414">
        <v>321</v>
      </c>
      <c r="C24" s="398" t="s">
        <v>133</v>
      </c>
      <c r="D24" s="395">
        <f>SUM(D25:D26)</f>
        <v>12634.75</v>
      </c>
      <c r="E24" s="415"/>
      <c r="F24" s="395"/>
    </row>
    <row r="25" spans="1:7" ht="13.5" customHeight="1" hidden="1">
      <c r="A25" s="265"/>
      <c r="B25" s="411">
        <v>3211</v>
      </c>
      <c r="C25" s="387" t="s">
        <v>50</v>
      </c>
      <c r="D25" s="292">
        <v>10634.75</v>
      </c>
      <c r="E25" s="237"/>
      <c r="F25" s="243"/>
      <c r="G25" s="208"/>
    </row>
    <row r="26" spans="1:7" ht="13.5" customHeight="1" hidden="1">
      <c r="A26" s="275"/>
      <c r="B26" s="412">
        <v>3213</v>
      </c>
      <c r="C26" s="387" t="s">
        <v>51</v>
      </c>
      <c r="D26" s="292">
        <v>2000</v>
      </c>
      <c r="E26" s="292"/>
      <c r="F26" s="243"/>
      <c r="G26" s="208"/>
    </row>
    <row r="27" spans="1:7" ht="13.5" customHeight="1">
      <c r="A27" s="416"/>
      <c r="B27" s="417">
        <v>322</v>
      </c>
      <c r="C27" s="398" t="s">
        <v>134</v>
      </c>
      <c r="D27" s="395">
        <f>SUM(D28:D30)</f>
        <v>41267.29</v>
      </c>
      <c r="E27" s="418"/>
      <c r="F27" s="419"/>
      <c r="G27" s="208"/>
    </row>
    <row r="28" spans="1:7" ht="13.5" customHeight="1" hidden="1">
      <c r="A28" s="266"/>
      <c r="B28" s="402">
        <v>3221</v>
      </c>
      <c r="C28" s="387" t="s">
        <v>52</v>
      </c>
      <c r="D28" s="244">
        <v>36267.29</v>
      </c>
      <c r="E28" s="238"/>
      <c r="F28" s="243"/>
      <c r="G28" s="208"/>
    </row>
    <row r="29" spans="1:7" ht="13.5" customHeight="1" hidden="1">
      <c r="A29" s="275"/>
      <c r="B29" s="410">
        <v>3224</v>
      </c>
      <c r="C29" s="387" t="s">
        <v>53</v>
      </c>
      <c r="D29" s="244">
        <v>5000</v>
      </c>
      <c r="E29" s="239"/>
      <c r="F29" s="243"/>
      <c r="G29" s="208"/>
    </row>
    <row r="30" spans="1:6" ht="13.5" customHeight="1" hidden="1">
      <c r="A30" s="424"/>
      <c r="B30" s="423">
        <v>3225</v>
      </c>
      <c r="C30" s="424" t="s">
        <v>115</v>
      </c>
      <c r="D30" s="425">
        <v>0</v>
      </c>
      <c r="E30" s="425"/>
      <c r="F30" s="535"/>
    </row>
    <row r="31" spans="1:6" ht="13.5" customHeight="1">
      <c r="A31" s="501"/>
      <c r="B31" s="420">
        <v>323</v>
      </c>
      <c r="C31" s="500" t="s">
        <v>135</v>
      </c>
      <c r="D31" s="395">
        <f>SUM(D32:D36)</f>
        <v>89814.08</v>
      </c>
      <c r="E31" s="422"/>
      <c r="F31" s="419"/>
    </row>
    <row r="32" spans="1:6" ht="13.5" customHeight="1" hidden="1">
      <c r="A32" s="265"/>
      <c r="B32" s="405">
        <v>3231</v>
      </c>
      <c r="C32" s="406" t="s">
        <v>54</v>
      </c>
      <c r="D32" s="244">
        <v>12000</v>
      </c>
      <c r="E32" s="238"/>
      <c r="F32" s="243"/>
    </row>
    <row r="33" spans="1:7" ht="13.5" customHeight="1" hidden="1">
      <c r="A33" s="275"/>
      <c r="B33" s="407">
        <v>3232</v>
      </c>
      <c r="C33" s="404" t="s">
        <v>55</v>
      </c>
      <c r="D33" s="408">
        <v>3000</v>
      </c>
      <c r="E33" s="244"/>
      <c r="F33" s="243"/>
      <c r="G33" s="208"/>
    </row>
    <row r="34" spans="1:6" ht="13.5" customHeight="1" hidden="1">
      <c r="A34" s="275"/>
      <c r="B34" s="386">
        <v>3234</v>
      </c>
      <c r="C34" s="409" t="s">
        <v>56</v>
      </c>
      <c r="D34" s="239">
        <v>22787.33</v>
      </c>
      <c r="E34" s="238"/>
      <c r="F34" s="243"/>
    </row>
    <row r="35" spans="1:6" ht="13.5" customHeight="1" hidden="1">
      <c r="A35" s="266"/>
      <c r="B35" s="402">
        <v>3238</v>
      </c>
      <c r="C35" s="404" t="s">
        <v>66</v>
      </c>
      <c r="D35" s="244">
        <v>8154.5</v>
      </c>
      <c r="E35" s="238"/>
      <c r="F35" s="243"/>
    </row>
    <row r="36" spans="1:6" ht="13.5" customHeight="1" hidden="1">
      <c r="A36" s="265"/>
      <c r="B36" s="402">
        <v>3239</v>
      </c>
      <c r="C36" s="404" t="s">
        <v>57</v>
      </c>
      <c r="D36" s="238">
        <v>43872.25</v>
      </c>
      <c r="E36" s="238"/>
      <c r="F36" s="243"/>
    </row>
    <row r="37" spans="1:6" ht="13.5" customHeight="1">
      <c r="A37" s="501"/>
      <c r="B37" s="426">
        <v>329</v>
      </c>
      <c r="C37" s="427" t="s">
        <v>136</v>
      </c>
      <c r="D37" s="428">
        <f>SUM(D38)</f>
        <v>250</v>
      </c>
      <c r="E37" s="422"/>
      <c r="F37" s="419"/>
    </row>
    <row r="38" spans="1:6" ht="13.5" customHeight="1" hidden="1">
      <c r="A38" s="275"/>
      <c r="B38" s="402">
        <v>3294</v>
      </c>
      <c r="C38" s="404" t="s">
        <v>58</v>
      </c>
      <c r="D38" s="238">
        <v>250</v>
      </c>
      <c r="E38" s="244"/>
      <c r="F38" s="536"/>
    </row>
    <row r="39" spans="1:6" ht="13.5" customHeight="1">
      <c r="A39" s="502"/>
      <c r="B39" s="344">
        <v>34</v>
      </c>
      <c r="C39" s="345" t="s">
        <v>123</v>
      </c>
      <c r="D39" s="346">
        <v>4000</v>
      </c>
      <c r="E39" s="362">
        <v>4000</v>
      </c>
      <c r="F39" s="347">
        <v>4000</v>
      </c>
    </row>
    <row r="40" spans="1:6" ht="13.5" customHeight="1">
      <c r="A40" s="503"/>
      <c r="B40" s="426">
        <v>343</v>
      </c>
      <c r="C40" s="427" t="s">
        <v>142</v>
      </c>
      <c r="D40" s="428">
        <f>SUM(D41)</f>
        <v>4000</v>
      </c>
      <c r="E40" s="421"/>
      <c r="F40" s="499"/>
    </row>
    <row r="41" spans="1:6" ht="13.5" customHeight="1" hidden="1">
      <c r="A41" s="275"/>
      <c r="B41" s="402">
        <v>3431</v>
      </c>
      <c r="C41" s="403" t="s">
        <v>59</v>
      </c>
      <c r="D41" s="239">
        <v>4000</v>
      </c>
      <c r="E41" s="244"/>
      <c r="F41" s="242"/>
    </row>
    <row r="42" spans="2:6" ht="26.25" customHeight="1">
      <c r="B42" s="13"/>
      <c r="C42" s="17"/>
      <c r="D42" s="15"/>
      <c r="E42" s="80"/>
      <c r="F42" s="78"/>
    </row>
    <row r="43" spans="1:7" ht="13.5" customHeight="1">
      <c r="A43" s="245" t="s">
        <v>5</v>
      </c>
      <c r="B43" s="245" t="s">
        <v>116</v>
      </c>
      <c r="C43" s="225" t="s">
        <v>6</v>
      </c>
      <c r="D43" s="248">
        <f>SUM(D44)</f>
        <v>490386.08</v>
      </c>
      <c r="E43" s="248">
        <f>SUM(E44)</f>
        <v>490386.08</v>
      </c>
      <c r="F43" s="248">
        <f>SUM(F44)</f>
        <v>490386.08</v>
      </c>
      <c r="G43" s="208"/>
    </row>
    <row r="44" spans="1:7" ht="13.5" customHeight="1">
      <c r="A44" s="278"/>
      <c r="B44" s="228">
        <v>48007</v>
      </c>
      <c r="C44" s="226" t="s">
        <v>94</v>
      </c>
      <c r="D44" s="249">
        <f>SUM(D46)</f>
        <v>490386.08</v>
      </c>
      <c r="E44" s="249">
        <f>SUM(E46)</f>
        <v>490386.08</v>
      </c>
      <c r="F44" s="249">
        <f>SUM(F46)</f>
        <v>490386.08</v>
      </c>
      <c r="G44" s="208"/>
    </row>
    <row r="45" spans="1:7" ht="13.5" customHeight="1">
      <c r="A45" s="278"/>
      <c r="B45" s="432">
        <v>3</v>
      </c>
      <c r="C45" s="226" t="s">
        <v>137</v>
      </c>
      <c r="D45" s="249">
        <f>SUM(D46)</f>
        <v>490386.08</v>
      </c>
      <c r="E45" s="249">
        <f>SUM(E46)</f>
        <v>490386.08</v>
      </c>
      <c r="F45" s="249">
        <f>SUM(F46)</f>
        <v>490386.08</v>
      </c>
      <c r="G45" s="208"/>
    </row>
    <row r="46" spans="1:7" ht="13.5" customHeight="1">
      <c r="A46" s="504"/>
      <c r="B46" s="363">
        <v>32</v>
      </c>
      <c r="C46" s="361" t="s">
        <v>124</v>
      </c>
      <c r="D46" s="364">
        <f>SUM(D47+D49+D51+D54)</f>
        <v>490386.08</v>
      </c>
      <c r="E46" s="365">
        <v>490386.08</v>
      </c>
      <c r="F46" s="365">
        <v>490386.08</v>
      </c>
      <c r="G46" s="208"/>
    </row>
    <row r="47" spans="1:7" ht="13.5" customHeight="1">
      <c r="A47" s="505"/>
      <c r="B47" s="433">
        <v>321</v>
      </c>
      <c r="C47" s="434" t="s">
        <v>138</v>
      </c>
      <c r="D47" s="435">
        <f>SUM(D48)</f>
        <v>143801.11</v>
      </c>
      <c r="E47" s="436"/>
      <c r="F47" s="421"/>
      <c r="G47" s="208"/>
    </row>
    <row r="48" spans="1:7" ht="13.5" customHeight="1" hidden="1">
      <c r="A48" s="506"/>
      <c r="B48" s="442">
        <v>3212</v>
      </c>
      <c r="C48" s="443" t="s">
        <v>60</v>
      </c>
      <c r="D48" s="444">
        <v>143801.11</v>
      </c>
      <c r="E48" s="255"/>
      <c r="F48" s="243"/>
      <c r="G48" s="208"/>
    </row>
    <row r="49" spans="1:7" ht="13.5" customHeight="1">
      <c r="A49" s="505"/>
      <c r="B49" s="437">
        <v>322</v>
      </c>
      <c r="C49" s="434" t="s">
        <v>134</v>
      </c>
      <c r="D49" s="438">
        <f>SUM(D50)</f>
        <v>274010.39</v>
      </c>
      <c r="E49" s="438"/>
      <c r="F49" s="419"/>
      <c r="G49" s="208"/>
    </row>
    <row r="50" spans="1:7" ht="13.5" customHeight="1" hidden="1">
      <c r="A50" s="507"/>
      <c r="B50" s="445">
        <v>3223</v>
      </c>
      <c r="C50" s="387" t="s">
        <v>61</v>
      </c>
      <c r="D50" s="446">
        <v>274010.39</v>
      </c>
      <c r="E50" s="253"/>
      <c r="F50" s="243"/>
      <c r="G50" s="208"/>
    </row>
    <row r="51" spans="1:7" ht="13.5" customHeight="1">
      <c r="A51" s="505"/>
      <c r="B51" s="397">
        <v>323</v>
      </c>
      <c r="C51" s="440" t="s">
        <v>135</v>
      </c>
      <c r="D51" s="441">
        <f>SUM(D52:D53)</f>
        <v>65637.56</v>
      </c>
      <c r="E51" s="441"/>
      <c r="F51" s="419"/>
      <c r="G51" s="208"/>
    </row>
    <row r="52" spans="1:7" ht="13.5" customHeight="1" hidden="1">
      <c r="A52" s="506"/>
      <c r="B52" s="386">
        <v>3235</v>
      </c>
      <c r="C52" s="404" t="s">
        <v>62</v>
      </c>
      <c r="D52" s="447">
        <v>59137.56</v>
      </c>
      <c r="E52" s="252"/>
      <c r="F52" s="243"/>
      <c r="G52" s="208"/>
    </row>
    <row r="53" spans="1:6" ht="13.5" customHeight="1" hidden="1">
      <c r="A53" s="506"/>
      <c r="B53" s="386">
        <v>3236</v>
      </c>
      <c r="C53" s="403" t="s">
        <v>63</v>
      </c>
      <c r="D53" s="448">
        <v>6500</v>
      </c>
      <c r="E53" s="251"/>
      <c r="F53" s="243"/>
    </row>
    <row r="54" spans="1:6" ht="13.5" customHeight="1">
      <c r="A54" s="508"/>
      <c r="B54" s="439">
        <v>329</v>
      </c>
      <c r="C54" s="427" t="s">
        <v>136</v>
      </c>
      <c r="D54" s="441">
        <f>SUM(D55)</f>
        <v>6937.02</v>
      </c>
      <c r="E54" s="449"/>
      <c r="F54" s="419"/>
    </row>
    <row r="55" spans="1:6" ht="13.5" customHeight="1" hidden="1">
      <c r="A55" s="506"/>
      <c r="B55" s="386">
        <v>3292</v>
      </c>
      <c r="C55" s="403" t="s">
        <v>64</v>
      </c>
      <c r="D55" s="444">
        <v>6937.02</v>
      </c>
      <c r="E55" s="251"/>
      <c r="F55" s="243"/>
    </row>
    <row r="56" spans="1:6" ht="12.75">
      <c r="A56" s="2"/>
      <c r="B56" s="250"/>
      <c r="C56" s="1"/>
      <c r="D56" s="254"/>
      <c r="E56" s="256"/>
      <c r="F56" s="284"/>
    </row>
    <row r="57" spans="1:7" s="8" customFormat="1" ht="13.5" customHeight="1">
      <c r="A57" s="229" t="s">
        <v>5</v>
      </c>
      <c r="B57" s="229" t="s">
        <v>100</v>
      </c>
      <c r="C57" s="225" t="s">
        <v>72</v>
      </c>
      <c r="D57" s="210">
        <f>SUM(D58+D73+D92)</f>
        <v>149000</v>
      </c>
      <c r="E57" s="263">
        <f>SUM(E58+E73+E92)</f>
        <v>89395.68</v>
      </c>
      <c r="F57" s="263">
        <f>SUM(F58+F73+F92)</f>
        <v>89395.68</v>
      </c>
      <c r="G57" s="533"/>
    </row>
    <row r="58" spans="1:6" s="8" customFormat="1" ht="13.5" customHeight="1">
      <c r="A58" s="278"/>
      <c r="B58" s="230">
        <v>32400</v>
      </c>
      <c r="C58" s="282" t="s">
        <v>65</v>
      </c>
      <c r="D58" s="221">
        <f>SUM(D59)</f>
        <v>45000</v>
      </c>
      <c r="E58" s="221">
        <f>SUM(E60)</f>
        <v>45000</v>
      </c>
      <c r="F58" s="221">
        <f>SUM(F60)</f>
        <v>45000</v>
      </c>
    </row>
    <row r="59" spans="1:6" s="8" customFormat="1" ht="13.5" customHeight="1">
      <c r="A59" s="278"/>
      <c r="B59" s="450">
        <v>3</v>
      </c>
      <c r="C59" s="226" t="s">
        <v>137</v>
      </c>
      <c r="D59" s="221">
        <f>SUM(D60)</f>
        <v>45000</v>
      </c>
      <c r="E59" s="221">
        <f>SUM(E60)</f>
        <v>45000</v>
      </c>
      <c r="F59" s="221">
        <f>SUM(F60)</f>
        <v>45000</v>
      </c>
    </row>
    <row r="60" spans="1:6" s="8" customFormat="1" ht="13.5" customHeight="1">
      <c r="A60" s="504"/>
      <c r="B60" s="366">
        <v>32</v>
      </c>
      <c r="C60" s="361" t="s">
        <v>124</v>
      </c>
      <c r="D60" s="358">
        <f>SUM(D61+D63+D68)</f>
        <v>45000</v>
      </c>
      <c r="E60" s="358">
        <v>45000</v>
      </c>
      <c r="F60" s="358">
        <v>45000</v>
      </c>
    </row>
    <row r="61" spans="1:6" s="8" customFormat="1" ht="13.5" customHeight="1">
      <c r="A61" s="505"/>
      <c r="B61" s="451">
        <v>321</v>
      </c>
      <c r="C61" s="434" t="s">
        <v>138</v>
      </c>
      <c r="D61" s="395">
        <f>SUM(D62)</f>
        <v>6900</v>
      </c>
      <c r="E61" s="415"/>
      <c r="F61" s="395"/>
    </row>
    <row r="62" spans="1:7" ht="13.5" customHeight="1" hidden="1">
      <c r="A62" s="275"/>
      <c r="B62" s="454">
        <v>3211</v>
      </c>
      <c r="C62" s="387" t="s">
        <v>50</v>
      </c>
      <c r="D62" s="292">
        <v>6900</v>
      </c>
      <c r="E62" s="233"/>
      <c r="F62" s="243"/>
      <c r="G62" s="208"/>
    </row>
    <row r="63" spans="1:7" ht="13.5" customHeight="1">
      <c r="A63" s="503"/>
      <c r="B63" s="452">
        <v>322</v>
      </c>
      <c r="C63" s="434" t="s">
        <v>134</v>
      </c>
      <c r="D63" s="395">
        <f>SUM(D64:D67)</f>
        <v>22700</v>
      </c>
      <c r="E63" s="395"/>
      <c r="F63" s="419"/>
      <c r="G63" s="208"/>
    </row>
    <row r="64" spans="1:7" ht="13.5" customHeight="1" hidden="1">
      <c r="A64" s="275"/>
      <c r="B64" s="411">
        <v>3221</v>
      </c>
      <c r="C64" s="455" t="s">
        <v>67</v>
      </c>
      <c r="D64" s="235">
        <v>7000</v>
      </c>
      <c r="E64" s="538"/>
      <c r="F64" s="288"/>
      <c r="G64" s="208"/>
    </row>
    <row r="65" spans="1:7" ht="13.5" customHeight="1" hidden="1">
      <c r="A65" s="266"/>
      <c r="B65" s="412">
        <v>3223</v>
      </c>
      <c r="C65" s="456" t="s">
        <v>61</v>
      </c>
      <c r="D65" s="236">
        <v>0</v>
      </c>
      <c r="E65" s="234"/>
      <c r="F65" s="288"/>
      <c r="G65" s="208"/>
    </row>
    <row r="66" spans="1:7" ht="13.5" customHeight="1" hidden="1">
      <c r="A66" s="275"/>
      <c r="B66" s="457">
        <v>3224</v>
      </c>
      <c r="C66" s="389" t="s">
        <v>68</v>
      </c>
      <c r="D66" s="236">
        <v>7700</v>
      </c>
      <c r="E66" s="234"/>
      <c r="F66" s="288"/>
      <c r="G66" s="208"/>
    </row>
    <row r="67" spans="1:7" ht="13.5" customHeight="1" hidden="1">
      <c r="A67" s="275"/>
      <c r="B67" s="442">
        <v>3225</v>
      </c>
      <c r="C67" s="389" t="s">
        <v>69</v>
      </c>
      <c r="D67" s="292">
        <v>8000</v>
      </c>
      <c r="E67" s="234"/>
      <c r="F67" s="288"/>
      <c r="G67" s="208"/>
    </row>
    <row r="68" spans="1:7" ht="13.5" customHeight="1">
      <c r="A68" s="416"/>
      <c r="B68" s="458">
        <v>323</v>
      </c>
      <c r="C68" s="440" t="s">
        <v>135</v>
      </c>
      <c r="D68" s="395">
        <f>SUM(D69:D71)</f>
        <v>15400</v>
      </c>
      <c r="E68" s="395"/>
      <c r="F68" s="453"/>
      <c r="G68" s="208"/>
    </row>
    <row r="69" spans="1:7" ht="13.5" customHeight="1" hidden="1">
      <c r="A69" s="265"/>
      <c r="B69" s="457">
        <v>3231</v>
      </c>
      <c r="C69" s="389" t="s">
        <v>70</v>
      </c>
      <c r="D69" s="292">
        <v>6800</v>
      </c>
      <c r="E69" s="234"/>
      <c r="F69" s="288"/>
      <c r="G69" s="208"/>
    </row>
    <row r="70" spans="1:7" ht="13.5" customHeight="1" hidden="1">
      <c r="A70" s="275"/>
      <c r="B70" s="412">
        <v>3232</v>
      </c>
      <c r="C70" s="455" t="s">
        <v>71</v>
      </c>
      <c r="D70" s="292">
        <v>3800</v>
      </c>
      <c r="E70" s="234"/>
      <c r="F70" s="288"/>
      <c r="G70" s="208"/>
    </row>
    <row r="71" spans="1:6" ht="13.5" customHeight="1" hidden="1">
      <c r="A71" s="509"/>
      <c r="B71" s="442">
        <v>3239</v>
      </c>
      <c r="C71" s="455" t="s">
        <v>57</v>
      </c>
      <c r="D71" s="237">
        <v>4800</v>
      </c>
      <c r="E71" s="539"/>
      <c r="F71" s="288"/>
    </row>
    <row r="72" spans="1:7" ht="26.25" customHeight="1">
      <c r="A72" s="348"/>
      <c r="B72" s="32"/>
      <c r="C72" s="290"/>
      <c r="D72" s="89"/>
      <c r="E72" s="81"/>
      <c r="F72" s="257"/>
      <c r="G72" s="208"/>
    </row>
    <row r="73" spans="1:7" ht="12.75">
      <c r="A73" s="264"/>
      <c r="B73" s="230">
        <v>58400</v>
      </c>
      <c r="C73" s="282" t="s">
        <v>73</v>
      </c>
      <c r="D73" s="221">
        <f>SUM(D75+D81)</f>
        <v>93000</v>
      </c>
      <c r="E73" s="221">
        <f>SUM(E75+E81)</f>
        <v>33395.68</v>
      </c>
      <c r="F73" s="221">
        <f>SUM(F75+F81)</f>
        <v>33395.68</v>
      </c>
      <c r="G73" s="208"/>
    </row>
    <row r="74" spans="1:7" ht="12.75">
      <c r="A74" s="527"/>
      <c r="B74" s="459">
        <v>3</v>
      </c>
      <c r="C74" s="226" t="s">
        <v>137</v>
      </c>
      <c r="D74" s="221">
        <f>SUM(D75+D81)</f>
        <v>93000</v>
      </c>
      <c r="E74" s="221">
        <f>SUM(E75+E81)</f>
        <v>33395.68</v>
      </c>
      <c r="F74" s="221">
        <f>SUM(F75+F81)</f>
        <v>33395.68</v>
      </c>
      <c r="G74" s="208"/>
    </row>
    <row r="75" spans="1:7" ht="12.75">
      <c r="A75" s="510"/>
      <c r="B75" s="366">
        <v>31</v>
      </c>
      <c r="C75" s="355" t="s">
        <v>18</v>
      </c>
      <c r="D75" s="358">
        <f>SUM(D76+D78)</f>
        <v>23395.68</v>
      </c>
      <c r="E75" s="358">
        <v>23395.68</v>
      </c>
      <c r="F75" s="358">
        <v>23395.68</v>
      </c>
      <c r="G75" s="208"/>
    </row>
    <row r="76" spans="1:7" ht="12.75">
      <c r="A76" s="511"/>
      <c r="B76" s="458">
        <v>311</v>
      </c>
      <c r="C76" s="392" t="s">
        <v>130</v>
      </c>
      <c r="D76" s="415">
        <f>SUM(D77)</f>
        <v>19840.23</v>
      </c>
      <c r="E76" s="395"/>
      <c r="F76" s="395"/>
      <c r="G76" s="208"/>
    </row>
    <row r="77" spans="1:7" ht="13.5" customHeight="1" hidden="1">
      <c r="A77" s="509"/>
      <c r="B77" s="386">
        <v>3111</v>
      </c>
      <c r="C77" s="443" t="s">
        <v>74</v>
      </c>
      <c r="D77" s="237">
        <v>19840.23</v>
      </c>
      <c r="E77" s="234"/>
      <c r="F77" s="243"/>
      <c r="G77" s="208"/>
    </row>
    <row r="78" spans="1:7" ht="13.5" customHeight="1">
      <c r="A78" s="416"/>
      <c r="B78" s="426">
        <v>313</v>
      </c>
      <c r="C78" s="398" t="s">
        <v>132</v>
      </c>
      <c r="D78" s="393">
        <f>SUM(D79:D80)</f>
        <v>3555.4500000000003</v>
      </c>
      <c r="E78" s="395"/>
      <c r="F78" s="419"/>
      <c r="G78" s="208"/>
    </row>
    <row r="79" spans="1:7" ht="13.5" customHeight="1" hidden="1">
      <c r="A79" s="266"/>
      <c r="B79" s="412">
        <v>3132</v>
      </c>
      <c r="C79" s="389" t="s">
        <v>75</v>
      </c>
      <c r="D79" s="460">
        <v>3045.63</v>
      </c>
      <c r="E79" s="234"/>
      <c r="F79" s="288"/>
      <c r="G79" s="208"/>
    </row>
    <row r="80" spans="1:7" ht="13.5" customHeight="1" hidden="1">
      <c r="A80" s="275"/>
      <c r="B80" s="442">
        <v>3133</v>
      </c>
      <c r="C80" s="389" t="s">
        <v>76</v>
      </c>
      <c r="D80" s="292">
        <v>509.82</v>
      </c>
      <c r="E80" s="234"/>
      <c r="F80" s="288"/>
      <c r="G80" s="208"/>
    </row>
    <row r="81" spans="1:7" ht="13.5" customHeight="1">
      <c r="A81" s="512"/>
      <c r="B81" s="366">
        <v>32</v>
      </c>
      <c r="C81" s="361" t="s">
        <v>124</v>
      </c>
      <c r="D81" s="358">
        <f>SUM(D82+D84+D87)</f>
        <v>69604.32</v>
      </c>
      <c r="E81" s="367">
        <v>10000</v>
      </c>
      <c r="F81" s="358">
        <v>10000</v>
      </c>
      <c r="G81" s="208"/>
    </row>
    <row r="82" spans="1:7" ht="13.5" customHeight="1">
      <c r="A82" s="501"/>
      <c r="B82" s="458">
        <v>321</v>
      </c>
      <c r="C82" s="434" t="s">
        <v>138</v>
      </c>
      <c r="D82" s="415">
        <f>SUM(D83)</f>
        <v>12176.32</v>
      </c>
      <c r="E82" s="395"/>
      <c r="F82" s="395"/>
      <c r="G82" s="208"/>
    </row>
    <row r="83" spans="1:7" ht="13.5" customHeight="1" hidden="1">
      <c r="A83" s="265"/>
      <c r="B83" s="442">
        <v>3211</v>
      </c>
      <c r="C83" s="443" t="s">
        <v>50</v>
      </c>
      <c r="D83" s="237">
        <v>12176.32</v>
      </c>
      <c r="E83" s="234"/>
      <c r="F83" s="288"/>
      <c r="G83" s="208"/>
    </row>
    <row r="84" spans="1:7" ht="13.5" customHeight="1">
      <c r="A84" s="501"/>
      <c r="B84" s="437">
        <v>322</v>
      </c>
      <c r="C84" s="434" t="s">
        <v>134</v>
      </c>
      <c r="D84" s="415">
        <f>SUM(D85:D86)</f>
        <v>41428</v>
      </c>
      <c r="E84" s="395"/>
      <c r="F84" s="453"/>
      <c r="G84" s="208"/>
    </row>
    <row r="85" spans="1:7" ht="13.5" customHeight="1" hidden="1">
      <c r="A85" s="275"/>
      <c r="B85" s="412">
        <v>3221</v>
      </c>
      <c r="C85" s="461" t="s">
        <v>67</v>
      </c>
      <c r="D85" s="237">
        <v>40428</v>
      </c>
      <c r="E85" s="234"/>
      <c r="F85" s="288"/>
      <c r="G85" s="208"/>
    </row>
    <row r="86" spans="1:7" ht="13.5" customHeight="1" hidden="1">
      <c r="A86" s="266"/>
      <c r="B86" s="412">
        <v>3223</v>
      </c>
      <c r="C86" s="455" t="s">
        <v>61</v>
      </c>
      <c r="D86" s="292">
        <v>1000</v>
      </c>
      <c r="E86" s="234"/>
      <c r="F86" s="288"/>
      <c r="G86" s="208"/>
    </row>
    <row r="87" spans="1:7" ht="13.5" customHeight="1">
      <c r="A87" s="503"/>
      <c r="B87" s="458">
        <v>323</v>
      </c>
      <c r="C87" s="440" t="s">
        <v>135</v>
      </c>
      <c r="D87" s="395">
        <f>SUM(D88:D90)</f>
        <v>16000</v>
      </c>
      <c r="E87" s="415"/>
      <c r="F87" s="453"/>
      <c r="G87" s="208"/>
    </row>
    <row r="88" spans="1:7" ht="13.5" customHeight="1" hidden="1">
      <c r="A88" s="275"/>
      <c r="B88" s="298">
        <v>3231</v>
      </c>
      <c r="C88" s="389" t="s">
        <v>70</v>
      </c>
      <c r="D88" s="292">
        <v>8000</v>
      </c>
      <c r="E88" s="233"/>
      <c r="F88" s="288"/>
      <c r="G88" s="208"/>
    </row>
    <row r="89" spans="1:7" ht="13.5" customHeight="1" hidden="1">
      <c r="A89" s="275"/>
      <c r="B89" s="412">
        <v>3237</v>
      </c>
      <c r="C89" s="456" t="s">
        <v>77</v>
      </c>
      <c r="D89" s="237">
        <v>3000</v>
      </c>
      <c r="E89" s="234"/>
      <c r="F89" s="288"/>
      <c r="G89" s="208"/>
    </row>
    <row r="90" spans="1:7" ht="13.5" customHeight="1" hidden="1">
      <c r="A90" s="275"/>
      <c r="B90" s="412">
        <v>3239</v>
      </c>
      <c r="C90" s="389" t="s">
        <v>57</v>
      </c>
      <c r="D90" s="237">
        <v>5000</v>
      </c>
      <c r="E90" s="233"/>
      <c r="F90" s="288"/>
      <c r="G90" s="208"/>
    </row>
    <row r="91" spans="1:7" ht="27.75" customHeight="1">
      <c r="A91" s="301"/>
      <c r="B91" s="196"/>
      <c r="C91" s="529"/>
      <c r="D91" s="193"/>
      <c r="E91" s="540"/>
      <c r="F91" s="541"/>
      <c r="G91" s="14"/>
    </row>
    <row r="92" spans="1:6" ht="12.75">
      <c r="A92" s="264"/>
      <c r="B92" s="230">
        <v>62400</v>
      </c>
      <c r="C92" s="282" t="s">
        <v>78</v>
      </c>
      <c r="D92" s="283">
        <f>SUM(D94)</f>
        <v>11000</v>
      </c>
      <c r="E92" s="283">
        <f>SUM(E94)</f>
        <v>11000</v>
      </c>
      <c r="F92" s="221">
        <f>SUM(F94)</f>
        <v>11000</v>
      </c>
    </row>
    <row r="93" spans="1:7" ht="12.75">
      <c r="A93" s="264"/>
      <c r="B93" s="463">
        <v>3</v>
      </c>
      <c r="C93" s="226" t="s">
        <v>137</v>
      </c>
      <c r="D93" s="283">
        <f>SUM(D94)</f>
        <v>11000</v>
      </c>
      <c r="E93" s="283">
        <f>SUM(E94)</f>
        <v>11000</v>
      </c>
      <c r="F93" s="283">
        <f>SUM(F94)</f>
        <v>11000</v>
      </c>
      <c r="G93" s="208"/>
    </row>
    <row r="94" spans="1:6" ht="12.75">
      <c r="A94" s="510"/>
      <c r="B94" s="369">
        <v>32</v>
      </c>
      <c r="C94" s="361" t="s">
        <v>124</v>
      </c>
      <c r="D94" s="358">
        <f>SUM(D95+D97+D99)</f>
        <v>11000</v>
      </c>
      <c r="E94" s="358">
        <v>11000</v>
      </c>
      <c r="F94" s="358">
        <v>11000</v>
      </c>
    </row>
    <row r="95" spans="1:6" ht="12.75">
      <c r="A95" s="513"/>
      <c r="B95" s="417">
        <v>321</v>
      </c>
      <c r="C95" s="434" t="s">
        <v>138</v>
      </c>
      <c r="D95" s="465">
        <f>SUM(D96)</f>
        <v>1000</v>
      </c>
      <c r="E95" s="395"/>
      <c r="F95" s="395"/>
    </row>
    <row r="96" spans="1:7" ht="13.5" customHeight="1" hidden="1">
      <c r="A96" s="266"/>
      <c r="B96" s="412">
        <v>3211</v>
      </c>
      <c r="C96" s="443" t="s">
        <v>50</v>
      </c>
      <c r="D96" s="292">
        <v>1000</v>
      </c>
      <c r="E96" s="292"/>
      <c r="F96" s="243"/>
      <c r="G96" s="208"/>
    </row>
    <row r="97" spans="1:7" ht="13.5" customHeight="1">
      <c r="A97" s="503"/>
      <c r="B97" s="417">
        <v>322</v>
      </c>
      <c r="C97" s="434" t="s">
        <v>134</v>
      </c>
      <c r="D97" s="393">
        <f>SUM(D98)</f>
        <v>1500</v>
      </c>
      <c r="E97" s="464"/>
      <c r="F97" s="419"/>
      <c r="G97" s="14"/>
    </row>
    <row r="98" spans="1:6" ht="13.5" customHeight="1" hidden="1">
      <c r="A98" s="275"/>
      <c r="B98" s="412">
        <v>3221</v>
      </c>
      <c r="C98" s="389" t="s">
        <v>67</v>
      </c>
      <c r="D98" s="460">
        <v>1500</v>
      </c>
      <c r="E98" s="292"/>
      <c r="F98" s="243"/>
    </row>
    <row r="99" spans="1:6" ht="13.5" customHeight="1">
      <c r="A99" s="503"/>
      <c r="B99" s="417">
        <v>323</v>
      </c>
      <c r="C99" s="440" t="s">
        <v>135</v>
      </c>
      <c r="D99" s="393">
        <f>SUM(D100:D102)</f>
        <v>8500</v>
      </c>
      <c r="E99" s="464"/>
      <c r="F99" s="419"/>
    </row>
    <row r="100" spans="1:7" ht="13.5" customHeight="1" hidden="1">
      <c r="A100" s="275"/>
      <c r="B100" s="442">
        <v>3231</v>
      </c>
      <c r="C100" s="389" t="s">
        <v>70</v>
      </c>
      <c r="D100" s="292">
        <v>3500</v>
      </c>
      <c r="E100" s="292"/>
      <c r="F100" s="243"/>
      <c r="G100" s="208"/>
    </row>
    <row r="101" spans="1:6" ht="13.5" customHeight="1" hidden="1">
      <c r="A101" s="266"/>
      <c r="B101" s="442">
        <v>3237</v>
      </c>
      <c r="C101" s="455" t="s">
        <v>77</v>
      </c>
      <c r="D101" s="292">
        <v>1500</v>
      </c>
      <c r="E101" s="292"/>
      <c r="F101" s="243"/>
    </row>
    <row r="102" spans="1:7" ht="13.5" customHeight="1" hidden="1">
      <c r="A102" s="275"/>
      <c r="B102" s="412">
        <v>3239</v>
      </c>
      <c r="C102" s="389" t="s">
        <v>57</v>
      </c>
      <c r="D102" s="292">
        <v>3500</v>
      </c>
      <c r="E102" s="292"/>
      <c r="F102" s="243"/>
      <c r="G102" s="208"/>
    </row>
    <row r="103" spans="1:7" ht="12.75">
      <c r="A103" s="14"/>
      <c r="B103" s="99"/>
      <c r="C103" s="100"/>
      <c r="D103" s="528"/>
      <c r="E103" s="217"/>
      <c r="F103" s="78"/>
      <c r="G103" s="208"/>
    </row>
    <row r="104" spans="1:7" ht="24.75" customHeight="1">
      <c r="A104" s="626" t="s">
        <v>8</v>
      </c>
      <c r="B104" s="627"/>
      <c r="C104" s="295" t="s">
        <v>9</v>
      </c>
      <c r="D104" s="220">
        <f>SUM(D105+D123+D138+D146+D153+D160+D177+D188+D205)</f>
        <v>134278.08000000002</v>
      </c>
      <c r="E104" s="220">
        <f>SUM(E105+E123+E138+E146+E153+E160+E177+E188+E205)</f>
        <v>43050</v>
      </c>
      <c r="F104" s="220">
        <f>SUM(F105+F123+F138+F146+F153+F160+F177+F188+F205)</f>
        <v>43050</v>
      </c>
      <c r="G104" s="208"/>
    </row>
    <row r="105" spans="1:7" ht="13.5" customHeight="1">
      <c r="A105" s="227" t="s">
        <v>5</v>
      </c>
      <c r="B105" s="229" t="s">
        <v>10</v>
      </c>
      <c r="C105" s="293" t="s">
        <v>11</v>
      </c>
      <c r="D105" s="263">
        <f>SUM(D106)</f>
        <v>10050</v>
      </c>
      <c r="E105" s="263">
        <f>SUM(E106)</f>
        <v>10050</v>
      </c>
      <c r="F105" s="263">
        <f>SUM(F106)</f>
        <v>10050</v>
      </c>
      <c r="G105" s="208"/>
    </row>
    <row r="106" spans="1:7" ht="13.5" customHeight="1">
      <c r="A106" s="514"/>
      <c r="B106" s="289">
        <v>11001</v>
      </c>
      <c r="C106" s="282" t="s">
        <v>95</v>
      </c>
      <c r="D106" s="285">
        <f>SUM(D108+D114)</f>
        <v>10050</v>
      </c>
      <c r="E106" s="285">
        <f>SUM(E108+E114)</f>
        <v>10050</v>
      </c>
      <c r="F106" s="285">
        <f>SUM(F108+F114)</f>
        <v>10050</v>
      </c>
      <c r="G106" s="208"/>
    </row>
    <row r="107" spans="1:7" ht="13.5" customHeight="1">
      <c r="A107" s="514"/>
      <c r="B107" s="466">
        <v>3</v>
      </c>
      <c r="C107" s="226" t="s">
        <v>137</v>
      </c>
      <c r="D107" s="285">
        <f>SUM(D108+D114)</f>
        <v>10050</v>
      </c>
      <c r="E107" s="285">
        <f>SUM(E108+E114)</f>
        <v>10050</v>
      </c>
      <c r="F107" s="221">
        <f>SUM(F108+F114)</f>
        <v>10050</v>
      </c>
      <c r="G107" s="14"/>
    </row>
    <row r="108" spans="1:7" ht="13.5" customHeight="1">
      <c r="A108" s="515"/>
      <c r="B108" s="370">
        <v>31</v>
      </c>
      <c r="C108" s="377" t="s">
        <v>18</v>
      </c>
      <c r="D108" s="358">
        <f>SUM(D109+D111)</f>
        <v>1973.6599999999999</v>
      </c>
      <c r="E108" s="356">
        <v>2000</v>
      </c>
      <c r="F108" s="357">
        <v>2000</v>
      </c>
      <c r="G108" s="14"/>
    </row>
    <row r="109" spans="1:7" ht="13.5" customHeight="1">
      <c r="A109" s="516"/>
      <c r="B109" s="462">
        <v>311</v>
      </c>
      <c r="C109" s="392" t="s">
        <v>130</v>
      </c>
      <c r="D109" s="395">
        <f>SUM(D110)</f>
        <v>1684.01</v>
      </c>
      <c r="E109" s="395"/>
      <c r="F109" s="395"/>
      <c r="G109" s="14"/>
    </row>
    <row r="110" spans="1:6" ht="13.5" customHeight="1" hidden="1">
      <c r="A110" s="275"/>
      <c r="B110" s="386">
        <v>3111</v>
      </c>
      <c r="C110" s="387" t="s">
        <v>74</v>
      </c>
      <c r="D110" s="467">
        <v>1684.01</v>
      </c>
      <c r="E110" s="234"/>
      <c r="F110" s="243"/>
    </row>
    <row r="111" spans="1:6" ht="13.5" customHeight="1">
      <c r="A111" s="503"/>
      <c r="B111" s="426">
        <v>313</v>
      </c>
      <c r="C111" s="398" t="s">
        <v>132</v>
      </c>
      <c r="D111" s="469">
        <f>SUM(D112+D113)</f>
        <v>289.65</v>
      </c>
      <c r="E111" s="469"/>
      <c r="F111" s="469"/>
    </row>
    <row r="112" spans="1:6" ht="13.5" customHeight="1" hidden="1">
      <c r="A112" s="275"/>
      <c r="B112" s="402">
        <v>3132</v>
      </c>
      <c r="C112" s="468" t="s">
        <v>126</v>
      </c>
      <c r="D112" s="292">
        <v>261.03</v>
      </c>
      <c r="E112" s="287"/>
      <c r="F112" s="243"/>
    </row>
    <row r="113" spans="1:6" ht="13.5" customHeight="1" hidden="1">
      <c r="A113" s="266"/>
      <c r="B113" s="412">
        <v>3133</v>
      </c>
      <c r="C113" s="468" t="s">
        <v>125</v>
      </c>
      <c r="D113" s="292">
        <v>28.62</v>
      </c>
      <c r="E113" s="236"/>
      <c r="F113" s="243"/>
    </row>
    <row r="114" spans="1:6" ht="13.5" customHeight="1">
      <c r="A114" s="515"/>
      <c r="B114" s="370">
        <v>32</v>
      </c>
      <c r="C114" s="361" t="s">
        <v>124</v>
      </c>
      <c r="D114" s="358">
        <f>SUM(D115+D117+D119)</f>
        <v>8076.34</v>
      </c>
      <c r="E114" s="356">
        <v>8050</v>
      </c>
      <c r="F114" s="357">
        <v>8050</v>
      </c>
    </row>
    <row r="115" spans="1:6" ht="13.5" customHeight="1">
      <c r="A115" s="516"/>
      <c r="B115" s="462">
        <v>321</v>
      </c>
      <c r="C115" s="434" t="s">
        <v>138</v>
      </c>
      <c r="D115" s="415">
        <f>SUM(D116)</f>
        <v>955.84</v>
      </c>
      <c r="E115" s="415"/>
      <c r="F115" s="394"/>
    </row>
    <row r="116" spans="1:7" ht="13.5" customHeight="1" hidden="1">
      <c r="A116" s="275"/>
      <c r="B116" s="442">
        <v>3211</v>
      </c>
      <c r="C116" s="387" t="s">
        <v>50</v>
      </c>
      <c r="D116" s="292">
        <v>955.84</v>
      </c>
      <c r="E116" s="292"/>
      <c r="F116" s="243"/>
      <c r="G116" s="208"/>
    </row>
    <row r="117" spans="1:7" ht="13.5" customHeight="1">
      <c r="A117" s="503"/>
      <c r="B117" s="417">
        <v>322</v>
      </c>
      <c r="C117" s="434" t="s">
        <v>134</v>
      </c>
      <c r="D117" s="395">
        <f>SUM(D118)</f>
        <v>2329.5</v>
      </c>
      <c r="E117" s="464"/>
      <c r="F117" s="419"/>
      <c r="G117" s="14"/>
    </row>
    <row r="118" spans="1:6" ht="13.5" customHeight="1" hidden="1">
      <c r="A118" s="266"/>
      <c r="B118" s="412">
        <v>3221</v>
      </c>
      <c r="C118" s="389" t="s">
        <v>67</v>
      </c>
      <c r="D118" s="292">
        <v>2329.5</v>
      </c>
      <c r="E118" s="106"/>
      <c r="F118" s="243"/>
    </row>
    <row r="119" spans="1:6" ht="13.5" customHeight="1">
      <c r="A119" s="503"/>
      <c r="B119" s="417">
        <v>323</v>
      </c>
      <c r="C119" s="440" t="s">
        <v>135</v>
      </c>
      <c r="D119" s="415">
        <f>SUM(D120:D121)</f>
        <v>4791</v>
      </c>
      <c r="E119" s="464"/>
      <c r="F119" s="419"/>
    </row>
    <row r="120" spans="1:7" ht="13.5" customHeight="1" hidden="1">
      <c r="A120" s="265"/>
      <c r="B120" s="412">
        <v>3231</v>
      </c>
      <c r="C120" s="389" t="s">
        <v>70</v>
      </c>
      <c r="D120" s="237">
        <v>1050</v>
      </c>
      <c r="E120" s="292"/>
      <c r="F120" s="243"/>
      <c r="G120" s="208"/>
    </row>
    <row r="121" spans="1:7" ht="13.5" customHeight="1" hidden="1">
      <c r="A121" s="275"/>
      <c r="B121" s="411">
        <v>3237</v>
      </c>
      <c r="C121" s="468" t="s">
        <v>77</v>
      </c>
      <c r="D121" s="237">
        <v>3741</v>
      </c>
      <c r="E121" s="292"/>
      <c r="F121" s="243"/>
      <c r="G121" s="208"/>
    </row>
    <row r="122" spans="1:6" ht="12.75">
      <c r="A122" s="301"/>
      <c r="B122" s="298"/>
      <c r="C122" s="300"/>
      <c r="D122" s="222"/>
      <c r="E122" s="106"/>
      <c r="F122" s="107"/>
    </row>
    <row r="123" spans="1:6" ht="13.5" customHeight="1">
      <c r="A123" s="229" t="s">
        <v>5</v>
      </c>
      <c r="B123" s="229" t="s">
        <v>92</v>
      </c>
      <c r="C123" s="225" t="s">
        <v>93</v>
      </c>
      <c r="D123" s="210">
        <f>SUM(D124)</f>
        <v>58785.600000000006</v>
      </c>
      <c r="E123" s="210">
        <f>SUM(E124)</f>
        <v>0</v>
      </c>
      <c r="F123" s="210">
        <f>SUM(F124)</f>
        <v>0</v>
      </c>
    </row>
    <row r="124" spans="1:6" ht="13.5" customHeight="1">
      <c r="A124" s="230"/>
      <c r="B124" s="230">
        <v>11001</v>
      </c>
      <c r="C124" s="282" t="s">
        <v>95</v>
      </c>
      <c r="D124" s="221">
        <f>SUM(D125)</f>
        <v>58785.600000000006</v>
      </c>
      <c r="E124" s="221">
        <f>SUM(E126)</f>
        <v>0</v>
      </c>
      <c r="F124" s="221">
        <f>SUM(F126)</f>
        <v>0</v>
      </c>
    </row>
    <row r="125" spans="1:7" ht="13.5" customHeight="1">
      <c r="A125" s="517"/>
      <c r="B125" s="459">
        <v>3</v>
      </c>
      <c r="C125" s="226" t="s">
        <v>137</v>
      </c>
      <c r="D125" s="285">
        <f>SUM(D126+D134)</f>
        <v>58785.600000000006</v>
      </c>
      <c r="E125" s="285">
        <f>SUM(E126+E134)</f>
        <v>0</v>
      </c>
      <c r="F125" s="285">
        <f>SUM(F126+F134)</f>
        <v>0</v>
      </c>
      <c r="G125" s="208"/>
    </row>
    <row r="126" spans="1:6" ht="13.5" customHeight="1">
      <c r="A126" s="518"/>
      <c r="B126" s="366">
        <v>31</v>
      </c>
      <c r="C126" s="355" t="s">
        <v>18</v>
      </c>
      <c r="D126" s="356">
        <f>SUM(D127+D129+D131)</f>
        <v>58785.600000000006</v>
      </c>
      <c r="E126" s="356">
        <v>0</v>
      </c>
      <c r="F126" s="358">
        <v>0</v>
      </c>
    </row>
    <row r="127" spans="1:7" ht="13.5" customHeight="1">
      <c r="A127" s="519"/>
      <c r="B127" s="458">
        <v>311</v>
      </c>
      <c r="C127" s="392" t="s">
        <v>130</v>
      </c>
      <c r="D127" s="415">
        <f>SUM(D128)</f>
        <v>45873.65</v>
      </c>
      <c r="E127" s="415"/>
      <c r="F127" s="395"/>
      <c r="G127" s="208"/>
    </row>
    <row r="128" spans="1:7" ht="13.5" customHeight="1" hidden="1">
      <c r="A128" s="275"/>
      <c r="B128" s="386">
        <v>3111</v>
      </c>
      <c r="C128" s="470" t="s">
        <v>74</v>
      </c>
      <c r="D128" s="237">
        <v>45873.65</v>
      </c>
      <c r="E128" s="237"/>
      <c r="F128" s="243"/>
      <c r="G128" s="208"/>
    </row>
    <row r="129" spans="1:7" ht="13.5" customHeight="1">
      <c r="A129" s="501"/>
      <c r="B129" s="474">
        <v>312</v>
      </c>
      <c r="C129" s="398" t="s">
        <v>131</v>
      </c>
      <c r="D129" s="465">
        <f>SUM(D130)</f>
        <v>2500</v>
      </c>
      <c r="E129" s="475"/>
      <c r="F129" s="476"/>
      <c r="G129" s="208"/>
    </row>
    <row r="130" spans="1:7" ht="13.5" customHeight="1" hidden="1">
      <c r="A130" s="265"/>
      <c r="B130" s="471">
        <v>3121</v>
      </c>
      <c r="C130" s="387" t="s">
        <v>98</v>
      </c>
      <c r="D130" s="292">
        <v>2500</v>
      </c>
      <c r="E130" s="292"/>
      <c r="F130" s="243"/>
      <c r="G130" s="208"/>
    </row>
    <row r="131" spans="1:7" ht="13.5" customHeight="1">
      <c r="A131" s="501"/>
      <c r="B131" s="474">
        <v>313</v>
      </c>
      <c r="C131" s="398" t="s">
        <v>132</v>
      </c>
      <c r="D131" s="465">
        <f>SUM(D132+D133)</f>
        <v>10411.95</v>
      </c>
      <c r="E131" s="464"/>
      <c r="F131" s="419"/>
      <c r="G131" s="208"/>
    </row>
    <row r="132" spans="1:7" ht="13.5" customHeight="1" hidden="1">
      <c r="A132" s="265"/>
      <c r="B132" s="472">
        <v>3132</v>
      </c>
      <c r="C132" s="455" t="s">
        <v>75</v>
      </c>
      <c r="D132" s="473">
        <v>8047.95</v>
      </c>
      <c r="E132" s="292"/>
      <c r="F132" s="243"/>
      <c r="G132" s="208"/>
    </row>
    <row r="133" spans="1:7" ht="13.5" customHeight="1" hidden="1">
      <c r="A133" s="265"/>
      <c r="B133" s="442">
        <v>3133</v>
      </c>
      <c r="C133" s="455" t="s">
        <v>76</v>
      </c>
      <c r="D133" s="292">
        <v>2364</v>
      </c>
      <c r="E133" s="222"/>
      <c r="F133" s="243"/>
      <c r="G133" s="208"/>
    </row>
    <row r="134" spans="1:7" ht="13.5" customHeight="1">
      <c r="A134" s="512"/>
      <c r="B134" s="366">
        <v>32</v>
      </c>
      <c r="C134" s="361" t="s">
        <v>124</v>
      </c>
      <c r="D134" s="358">
        <f>SUM(D135)</f>
        <v>0</v>
      </c>
      <c r="E134" s="358">
        <f>SUM(E135)</f>
        <v>0</v>
      </c>
      <c r="F134" s="358">
        <f>SUM(F135)</f>
        <v>0</v>
      </c>
      <c r="G134" s="208"/>
    </row>
    <row r="135" spans="1:7" ht="13.5" customHeight="1">
      <c r="A135" s="501"/>
      <c r="B135" s="458">
        <v>323</v>
      </c>
      <c r="C135" s="440" t="s">
        <v>135</v>
      </c>
      <c r="D135" s="395">
        <f>SUM(D136)</f>
        <v>0</v>
      </c>
      <c r="E135" s="477"/>
      <c r="F135" s="419"/>
      <c r="G135" s="208"/>
    </row>
    <row r="136" spans="1:7" ht="13.5" customHeight="1" hidden="1">
      <c r="A136" s="275"/>
      <c r="B136" s="442">
        <v>3231</v>
      </c>
      <c r="C136" s="455" t="s">
        <v>129</v>
      </c>
      <c r="D136" s="292">
        <v>0</v>
      </c>
      <c r="E136" s="222"/>
      <c r="F136" s="243"/>
      <c r="G136" s="208"/>
    </row>
    <row r="137" spans="1:6" ht="12.75">
      <c r="A137" s="105"/>
      <c r="B137" s="246"/>
      <c r="C137" s="286"/>
      <c r="D137" s="223"/>
      <c r="E137" s="222"/>
      <c r="F137" s="107"/>
    </row>
    <row r="138" spans="1:6" ht="13.5" customHeight="1">
      <c r="A138" s="229" t="s">
        <v>5</v>
      </c>
      <c r="B138" s="229" t="s">
        <v>92</v>
      </c>
      <c r="C138" s="247" t="s">
        <v>117</v>
      </c>
      <c r="D138" s="263">
        <f>SUM(D139)</f>
        <v>32442.48</v>
      </c>
      <c r="E138" s="531">
        <f>SUM(E139)</f>
        <v>0</v>
      </c>
      <c r="F138" s="210">
        <f>SUM(F139)</f>
        <v>0</v>
      </c>
    </row>
    <row r="139" spans="1:7" ht="12.75">
      <c r="A139" s="230"/>
      <c r="B139" s="296">
        <v>11001</v>
      </c>
      <c r="C139" s="302" t="s">
        <v>95</v>
      </c>
      <c r="D139" s="221">
        <f>SUM(D143:D143)</f>
        <v>32442.48</v>
      </c>
      <c r="E139" s="294">
        <v>0</v>
      </c>
      <c r="F139" s="283">
        <v>0</v>
      </c>
      <c r="G139" s="208"/>
    </row>
    <row r="140" spans="1:6" ht="12.75">
      <c r="A140" s="230"/>
      <c r="B140" s="478">
        <v>3</v>
      </c>
      <c r="C140" s="226" t="s">
        <v>137</v>
      </c>
      <c r="D140" s="221">
        <f>SUM(D141)</f>
        <v>32442.48</v>
      </c>
      <c r="E140" s="221">
        <f>SUM(E141)</f>
        <v>0</v>
      </c>
      <c r="F140" s="221">
        <f>SUM(F141)</f>
        <v>0</v>
      </c>
    </row>
    <row r="141" spans="1:6" ht="12.75">
      <c r="A141" s="518"/>
      <c r="B141" s="372">
        <v>32</v>
      </c>
      <c r="C141" s="361" t="s">
        <v>124</v>
      </c>
      <c r="D141" s="358">
        <f>SUM(D143)</f>
        <v>32442.48</v>
      </c>
      <c r="E141" s="358">
        <v>0</v>
      </c>
      <c r="F141" s="358">
        <v>0</v>
      </c>
    </row>
    <row r="142" spans="1:6" ht="12.75">
      <c r="A142" s="520"/>
      <c r="B142" s="479">
        <v>323</v>
      </c>
      <c r="C142" s="440" t="s">
        <v>135</v>
      </c>
      <c r="D142" s="395">
        <f>SUM(D143)</f>
        <v>32442.48</v>
      </c>
      <c r="E142" s="395"/>
      <c r="F142" s="395"/>
    </row>
    <row r="143" spans="1:7" ht="13.5" customHeight="1" hidden="1">
      <c r="A143" s="521"/>
      <c r="B143" s="442">
        <v>3237</v>
      </c>
      <c r="C143" s="389" t="s">
        <v>77</v>
      </c>
      <c r="D143" s="292">
        <v>32442.48</v>
      </c>
      <c r="E143" s="222"/>
      <c r="F143" s="243"/>
      <c r="G143" s="208"/>
    </row>
    <row r="144" spans="1:7" ht="13.5" customHeight="1" hidden="1">
      <c r="A144" s="333"/>
      <c r="B144" s="334"/>
      <c r="C144" s="335"/>
      <c r="D144" s="223"/>
      <c r="E144" s="222"/>
      <c r="F144" s="240"/>
      <c r="G144" s="14"/>
    </row>
    <row r="145" spans="1:6" ht="12.75">
      <c r="A145" s="105"/>
      <c r="B145" s="196"/>
      <c r="C145" s="197"/>
      <c r="D145" s="483"/>
      <c r="E145" s="193"/>
      <c r="F145" s="482"/>
    </row>
    <row r="146" spans="1:7" ht="13.5" customHeight="1">
      <c r="A146" s="229" t="s">
        <v>5</v>
      </c>
      <c r="B146" s="229" t="s">
        <v>146</v>
      </c>
      <c r="C146" s="225" t="s">
        <v>167</v>
      </c>
      <c r="D146" s="210">
        <f>SUM(D147)</f>
        <v>5000</v>
      </c>
      <c r="E146" s="210">
        <f>SUM(E147)</f>
        <v>5000</v>
      </c>
      <c r="F146" s="210">
        <f>SUM(F147)</f>
        <v>5000</v>
      </c>
      <c r="G146" s="14"/>
    </row>
    <row r="147" spans="1:7" ht="13.5" customHeight="1">
      <c r="A147" s="278"/>
      <c r="B147" s="303">
        <v>55374</v>
      </c>
      <c r="C147" s="282" t="s">
        <v>79</v>
      </c>
      <c r="D147" s="221">
        <f>SUM(D149)</f>
        <v>5000</v>
      </c>
      <c r="E147" s="221">
        <f>SUM(E149)</f>
        <v>5000</v>
      </c>
      <c r="F147" s="221">
        <f>SUM(F149)</f>
        <v>5000</v>
      </c>
      <c r="G147" s="14"/>
    </row>
    <row r="148" spans="1:7" ht="13.5" customHeight="1">
      <c r="A148" s="278"/>
      <c r="B148" s="463">
        <v>3</v>
      </c>
      <c r="C148" s="226" t="s">
        <v>137</v>
      </c>
      <c r="D148" s="285">
        <f>SUM(D149)</f>
        <v>5000</v>
      </c>
      <c r="E148" s="285">
        <f>SUM(E149)</f>
        <v>5000</v>
      </c>
      <c r="F148" s="221">
        <f>SUM(F149)</f>
        <v>5000</v>
      </c>
      <c r="G148" s="14"/>
    </row>
    <row r="149" spans="1:7" ht="13.5" customHeight="1">
      <c r="A149" s="504"/>
      <c r="B149" s="369">
        <v>32</v>
      </c>
      <c r="C149" s="361" t="s">
        <v>124</v>
      </c>
      <c r="D149" s="356">
        <f>SUM(D151)</f>
        <v>5000</v>
      </c>
      <c r="E149" s="358">
        <v>5000</v>
      </c>
      <c r="F149" s="358">
        <v>5000</v>
      </c>
      <c r="G149" s="14"/>
    </row>
    <row r="150" spans="1:7" ht="13.5" customHeight="1">
      <c r="A150" s="505"/>
      <c r="B150" s="417">
        <v>321</v>
      </c>
      <c r="C150" s="434" t="s">
        <v>138</v>
      </c>
      <c r="D150" s="415">
        <f>SUM(D151)</f>
        <v>5000</v>
      </c>
      <c r="E150" s="395"/>
      <c r="F150" s="415"/>
      <c r="G150" s="208"/>
    </row>
    <row r="151" spans="1:7" ht="13.5" customHeight="1" hidden="1">
      <c r="A151" s="275"/>
      <c r="B151" s="386">
        <v>3211</v>
      </c>
      <c r="C151" s="387" t="s">
        <v>147</v>
      </c>
      <c r="D151" s="237">
        <v>5000</v>
      </c>
      <c r="E151" s="306"/>
      <c r="F151" s="327"/>
      <c r="G151" s="14"/>
    </row>
    <row r="152" spans="1:6" ht="12.75">
      <c r="A152" s="301"/>
      <c r="B152" s="108"/>
      <c r="C152" s="224"/>
      <c r="D152" s="104"/>
      <c r="E152" s="304"/>
      <c r="F152" s="305"/>
    </row>
    <row r="153" spans="1:6" s="101" customFormat="1" ht="12.75">
      <c r="A153" s="218" t="s">
        <v>5</v>
      </c>
      <c r="B153" s="229" t="s">
        <v>14</v>
      </c>
      <c r="C153" s="225" t="s">
        <v>15</v>
      </c>
      <c r="D153" s="210">
        <f>SUM(D154)</f>
        <v>500</v>
      </c>
      <c r="E153" s="210">
        <f>SUM(E154)</f>
        <v>500</v>
      </c>
      <c r="F153" s="210">
        <f>SUM(F154)</f>
        <v>500</v>
      </c>
    </row>
    <row r="154" spans="1:7" s="101" customFormat="1" ht="13.5" customHeight="1">
      <c r="A154" s="514"/>
      <c r="B154" s="307">
        <v>55374</v>
      </c>
      <c r="C154" s="281" t="s">
        <v>79</v>
      </c>
      <c r="D154" s="221">
        <f>SUM(D156)</f>
        <v>500</v>
      </c>
      <c r="E154" s="221">
        <f>SUM(E156)</f>
        <v>500</v>
      </c>
      <c r="F154" s="221">
        <f>SUM(F156)</f>
        <v>500</v>
      </c>
      <c r="G154" s="309"/>
    </row>
    <row r="155" spans="1:7" s="101" customFormat="1" ht="13.5" customHeight="1">
      <c r="A155" s="514"/>
      <c r="B155" s="480">
        <v>3</v>
      </c>
      <c r="C155" s="226" t="s">
        <v>137</v>
      </c>
      <c r="D155" s="221">
        <f>SUM(D156)</f>
        <v>500</v>
      </c>
      <c r="E155" s="221">
        <f>SUM(E156)</f>
        <v>500</v>
      </c>
      <c r="F155" s="221">
        <f>SUM(F156)</f>
        <v>500</v>
      </c>
      <c r="G155" s="373"/>
    </row>
    <row r="156" spans="1:7" s="101" customFormat="1" ht="13.5" customHeight="1">
      <c r="A156" s="518"/>
      <c r="B156" s="374">
        <v>32</v>
      </c>
      <c r="C156" s="361" t="s">
        <v>124</v>
      </c>
      <c r="D156" s="358">
        <f>SUM(D158)</f>
        <v>500</v>
      </c>
      <c r="E156" s="358">
        <v>500</v>
      </c>
      <c r="F156" s="358">
        <v>500</v>
      </c>
      <c r="G156" s="373"/>
    </row>
    <row r="157" spans="1:7" s="101" customFormat="1" ht="13.5" customHeight="1">
      <c r="A157" s="519"/>
      <c r="B157" s="481">
        <v>322</v>
      </c>
      <c r="C157" s="434" t="s">
        <v>134</v>
      </c>
      <c r="D157" s="415">
        <f>SUM(D158)</f>
        <v>500</v>
      </c>
      <c r="E157" s="465"/>
      <c r="F157" s="395"/>
      <c r="G157" s="373"/>
    </row>
    <row r="158" spans="1:6" ht="12.75" hidden="1">
      <c r="A158" s="275"/>
      <c r="B158" s="386">
        <v>3221</v>
      </c>
      <c r="C158" s="387" t="s">
        <v>81</v>
      </c>
      <c r="D158" s="292">
        <v>500</v>
      </c>
      <c r="E158" s="292"/>
      <c r="F158" s="243"/>
    </row>
    <row r="159" spans="1:6" ht="12.75">
      <c r="A159" s="308"/>
      <c r="B159" s="317"/>
      <c r="C159" s="198"/>
      <c r="D159" s="223"/>
      <c r="E159" s="106"/>
      <c r="F159" s="240"/>
    </row>
    <row r="160" spans="1:6" ht="12.75">
      <c r="A160" s="229" t="s">
        <v>5</v>
      </c>
      <c r="B160" s="277" t="s">
        <v>12</v>
      </c>
      <c r="C160" s="225" t="s">
        <v>13</v>
      </c>
      <c r="D160" s="210">
        <f>SUM(D161+D168)</f>
        <v>2500</v>
      </c>
      <c r="E160" s="263">
        <f>SUM(E161+E168)</f>
        <v>2500</v>
      </c>
      <c r="F160" s="210">
        <f>SUM(F161+F168)</f>
        <v>2500</v>
      </c>
    </row>
    <row r="161" spans="1:7" ht="12.75">
      <c r="A161" s="514"/>
      <c r="B161" s="310">
        <v>55374</v>
      </c>
      <c r="C161" s="282" t="s">
        <v>79</v>
      </c>
      <c r="D161" s="221">
        <f>SUM(D163)</f>
        <v>2000</v>
      </c>
      <c r="E161" s="221">
        <f>SUM(E163)</f>
        <v>2000</v>
      </c>
      <c r="F161" s="221">
        <f>SUM(F163)</f>
        <v>2000</v>
      </c>
      <c r="G161" s="208"/>
    </row>
    <row r="162" spans="1:7" ht="12.75">
      <c r="A162" s="514"/>
      <c r="B162" s="459">
        <v>3</v>
      </c>
      <c r="C162" s="226" t="s">
        <v>137</v>
      </c>
      <c r="D162" s="285">
        <f>SUM(D163+D170)</f>
        <v>2500</v>
      </c>
      <c r="E162" s="285">
        <f>SUM(E163+E170)</f>
        <v>2500</v>
      </c>
      <c r="F162" s="221">
        <f>SUM(F163+F170)</f>
        <v>2500</v>
      </c>
      <c r="G162" s="208"/>
    </row>
    <row r="163" spans="1:7" ht="12.75">
      <c r="A163" s="515"/>
      <c r="B163" s="366">
        <v>32</v>
      </c>
      <c r="C163" s="361" t="s">
        <v>124</v>
      </c>
      <c r="D163" s="356">
        <f>SUM(D164+D166)</f>
        <v>2000</v>
      </c>
      <c r="E163" s="356">
        <v>2000</v>
      </c>
      <c r="F163" s="356">
        <v>2000</v>
      </c>
      <c r="G163" s="208"/>
    </row>
    <row r="164" spans="1:7" ht="12.75">
      <c r="A164" s="516"/>
      <c r="B164" s="458">
        <v>322</v>
      </c>
      <c r="C164" s="398" t="s">
        <v>124</v>
      </c>
      <c r="D164" s="415">
        <f>SUM(D165)</f>
        <v>400.44</v>
      </c>
      <c r="E164" s="395"/>
      <c r="F164" s="395"/>
      <c r="G164" s="208"/>
    </row>
    <row r="165" spans="1:7" ht="13.5" customHeight="1" hidden="1">
      <c r="A165" s="275"/>
      <c r="B165" s="386">
        <v>3221</v>
      </c>
      <c r="C165" s="387" t="s">
        <v>81</v>
      </c>
      <c r="D165" s="237">
        <v>400.44</v>
      </c>
      <c r="E165" s="235"/>
      <c r="F165" s="291"/>
      <c r="G165" s="208"/>
    </row>
    <row r="166" spans="1:7" ht="13.5" customHeight="1">
      <c r="A166" s="503"/>
      <c r="B166" s="426">
        <v>323</v>
      </c>
      <c r="C166" s="440" t="s">
        <v>135</v>
      </c>
      <c r="D166" s="415">
        <f>SUM(D167)</f>
        <v>1599.56</v>
      </c>
      <c r="E166" s="464"/>
      <c r="F166" s="419"/>
      <c r="G166" s="208"/>
    </row>
    <row r="167" spans="1:7" ht="13.5" customHeight="1" hidden="1">
      <c r="A167" s="275"/>
      <c r="B167" s="402">
        <v>3239</v>
      </c>
      <c r="C167" s="387" t="s">
        <v>80</v>
      </c>
      <c r="D167" s="292">
        <v>1599.56</v>
      </c>
      <c r="E167" s="236"/>
      <c r="F167" s="243"/>
      <c r="G167" s="208"/>
    </row>
    <row r="168" spans="1:7" ht="13.5" customHeight="1">
      <c r="A168" s="230"/>
      <c r="B168" s="310">
        <v>55516</v>
      </c>
      <c r="C168" s="192" t="s">
        <v>82</v>
      </c>
      <c r="D168" s="283">
        <f>SUM(D170)</f>
        <v>500</v>
      </c>
      <c r="E168" s="285">
        <v>500</v>
      </c>
      <c r="F168" s="285">
        <v>500</v>
      </c>
      <c r="G168" s="208"/>
    </row>
    <row r="169" spans="1:7" ht="13.5" customHeight="1">
      <c r="A169" s="230"/>
      <c r="B169" s="487">
        <v>3</v>
      </c>
      <c r="C169" s="226" t="s">
        <v>137</v>
      </c>
      <c r="D169" s="283">
        <f>SUM(D170)</f>
        <v>500</v>
      </c>
      <c r="E169" s="283">
        <f>SUM(E170)</f>
        <v>500</v>
      </c>
      <c r="F169" s="283">
        <f>SUM(F170)</f>
        <v>500</v>
      </c>
      <c r="G169" s="208"/>
    </row>
    <row r="170" spans="1:7" ht="13.5" customHeight="1">
      <c r="A170" s="518"/>
      <c r="B170" s="375">
        <v>32</v>
      </c>
      <c r="C170" s="361" t="s">
        <v>124</v>
      </c>
      <c r="D170" s="368">
        <f>SUM(D171+D174)</f>
        <v>500</v>
      </c>
      <c r="E170" s="358">
        <v>500</v>
      </c>
      <c r="F170" s="358">
        <v>500</v>
      </c>
      <c r="G170" s="208"/>
    </row>
    <row r="171" spans="1:7" ht="13.5" customHeight="1">
      <c r="A171" s="522"/>
      <c r="B171" s="484">
        <v>322</v>
      </c>
      <c r="C171" s="398" t="s">
        <v>124</v>
      </c>
      <c r="D171" s="465">
        <f>SUM(D172)</f>
        <v>100</v>
      </c>
      <c r="E171" s="395"/>
      <c r="F171" s="395"/>
      <c r="G171" s="208"/>
    </row>
    <row r="172" spans="1:7" ht="13.5" customHeight="1" hidden="1">
      <c r="A172" s="275"/>
      <c r="B172" s="486">
        <v>3221</v>
      </c>
      <c r="C172" s="470" t="s">
        <v>81</v>
      </c>
      <c r="D172" s="292">
        <v>100</v>
      </c>
      <c r="E172" s="292"/>
      <c r="F172" s="243"/>
      <c r="G172" s="208"/>
    </row>
    <row r="173" spans="1:7" ht="13.5" customHeight="1">
      <c r="A173" s="503"/>
      <c r="B173" s="485">
        <v>323</v>
      </c>
      <c r="C173" s="440" t="s">
        <v>135</v>
      </c>
      <c r="D173" s="395">
        <f>SUM(D174)</f>
        <v>400</v>
      </c>
      <c r="E173" s="464"/>
      <c r="F173" s="419"/>
      <c r="G173" s="208"/>
    </row>
    <row r="174" spans="1:7" ht="13.5" customHeight="1" hidden="1">
      <c r="A174" s="275"/>
      <c r="B174" s="386">
        <v>3239</v>
      </c>
      <c r="C174" s="387" t="s">
        <v>80</v>
      </c>
      <c r="D174" s="235">
        <v>400</v>
      </c>
      <c r="E174" s="292"/>
      <c r="F174" s="243"/>
      <c r="G174" s="208"/>
    </row>
    <row r="175" spans="1:7" ht="13.5" customHeight="1" hidden="1">
      <c r="A175" s="333"/>
      <c r="B175" s="407"/>
      <c r="C175" s="490"/>
      <c r="D175" s="193"/>
      <c r="E175" s="193"/>
      <c r="F175" s="242"/>
      <c r="G175" s="14"/>
    </row>
    <row r="176" spans="1:6" ht="12.75">
      <c r="A176" s="105"/>
      <c r="B176" s="108"/>
      <c r="C176" s="232"/>
      <c r="D176" s="222"/>
      <c r="E176" s="106"/>
      <c r="F176" s="242"/>
    </row>
    <row r="177" spans="1:7" ht="13.5" customHeight="1">
      <c r="A177" s="229" t="s">
        <v>5</v>
      </c>
      <c r="B177" s="229" t="s">
        <v>83</v>
      </c>
      <c r="C177" s="191" t="s">
        <v>84</v>
      </c>
      <c r="D177" s="263">
        <f>SUM(D178)</f>
        <v>1000</v>
      </c>
      <c r="E177" s="263">
        <f>SUM(E178)</f>
        <v>1000</v>
      </c>
      <c r="F177" s="210">
        <f>SUM(F178)</f>
        <v>1000</v>
      </c>
      <c r="G177" s="208"/>
    </row>
    <row r="178" spans="1:7" ht="13.5" customHeight="1">
      <c r="A178" s="278"/>
      <c r="B178" s="230">
        <v>53082</v>
      </c>
      <c r="C178" s="313" t="s">
        <v>85</v>
      </c>
      <c r="D178" s="221">
        <f>SUM(D180)</f>
        <v>1000</v>
      </c>
      <c r="E178" s="221">
        <f>SUM(E180)</f>
        <v>1000</v>
      </c>
      <c r="F178" s="221">
        <f>SUM(F180)</f>
        <v>1000</v>
      </c>
      <c r="G178" s="208"/>
    </row>
    <row r="179" spans="1:7" ht="13.5" customHeight="1">
      <c r="A179" s="278"/>
      <c r="B179" s="459">
        <v>3</v>
      </c>
      <c r="C179" s="226" t="s">
        <v>137</v>
      </c>
      <c r="D179" s="221">
        <f>SUM(D180)</f>
        <v>1000</v>
      </c>
      <c r="E179" s="221">
        <f>SUM(E180)</f>
        <v>1000</v>
      </c>
      <c r="F179" s="221">
        <f>SUM(F180)</f>
        <v>1000</v>
      </c>
      <c r="G179" s="208"/>
    </row>
    <row r="180" spans="1:7" ht="13.5" customHeight="1">
      <c r="A180" s="504"/>
      <c r="B180" s="366">
        <v>32</v>
      </c>
      <c r="C180" s="361" t="s">
        <v>124</v>
      </c>
      <c r="D180" s="358">
        <f>SUM(D181+D183+D185)</f>
        <v>1000</v>
      </c>
      <c r="E180" s="358">
        <v>1000</v>
      </c>
      <c r="F180" s="356">
        <v>1000</v>
      </c>
      <c r="G180" s="208"/>
    </row>
    <row r="181" spans="1:7" ht="13.5" customHeight="1">
      <c r="A181" s="505"/>
      <c r="B181" s="458">
        <v>321</v>
      </c>
      <c r="C181" s="434" t="s">
        <v>138</v>
      </c>
      <c r="D181" s="395">
        <f>SUM(D182)</f>
        <v>0</v>
      </c>
      <c r="E181" s="395"/>
      <c r="F181" s="395"/>
      <c r="G181" s="208"/>
    </row>
    <row r="182" spans="1:7" ht="13.5" customHeight="1" hidden="1">
      <c r="A182" s="523"/>
      <c r="B182" s="442">
        <v>3211</v>
      </c>
      <c r="C182" s="443" t="s">
        <v>50</v>
      </c>
      <c r="D182" s="292">
        <v>0</v>
      </c>
      <c r="E182" s="292"/>
      <c r="F182" s="243"/>
      <c r="G182" s="208"/>
    </row>
    <row r="183" spans="1:7" ht="13.5" customHeight="1">
      <c r="A183" s="524"/>
      <c r="B183" s="458">
        <v>322</v>
      </c>
      <c r="C183" s="398" t="s">
        <v>124</v>
      </c>
      <c r="D183" s="488">
        <f>SUM(D184)</f>
        <v>0</v>
      </c>
      <c r="E183" s="464"/>
      <c r="F183" s="419"/>
      <c r="G183" s="208"/>
    </row>
    <row r="184" spans="1:7" ht="13.5" customHeight="1" hidden="1">
      <c r="A184" s="523"/>
      <c r="B184" s="386">
        <v>3221</v>
      </c>
      <c r="C184" s="443" t="s">
        <v>81</v>
      </c>
      <c r="D184" s="473">
        <v>0</v>
      </c>
      <c r="E184" s="292"/>
      <c r="F184" s="243"/>
      <c r="G184" s="208"/>
    </row>
    <row r="185" spans="1:7" ht="13.5" customHeight="1">
      <c r="A185" s="525"/>
      <c r="B185" s="397">
        <v>323</v>
      </c>
      <c r="C185" s="440" t="s">
        <v>135</v>
      </c>
      <c r="D185" s="488">
        <f>SUM(D186)</f>
        <v>1000</v>
      </c>
      <c r="E185" s="418"/>
      <c r="F185" s="419"/>
      <c r="G185" s="208"/>
    </row>
    <row r="186" spans="1:7" ht="13.5" customHeight="1" hidden="1">
      <c r="A186" s="523"/>
      <c r="B186" s="386">
        <v>3239</v>
      </c>
      <c r="C186" s="489" t="s">
        <v>80</v>
      </c>
      <c r="D186" s="292">
        <v>1000</v>
      </c>
      <c r="E186" s="236"/>
      <c r="F186" s="243"/>
      <c r="G186" s="208"/>
    </row>
    <row r="187" spans="1:6" ht="12.75">
      <c r="A187" s="231"/>
      <c r="B187" s="196"/>
      <c r="C187" s="299"/>
      <c r="D187" s="311"/>
      <c r="E187" s="222"/>
      <c r="F187" s="240"/>
    </row>
    <row r="188" spans="1:7" ht="13.5" customHeight="1">
      <c r="A188" s="277" t="s">
        <v>5</v>
      </c>
      <c r="B188" s="218" t="s">
        <v>143</v>
      </c>
      <c r="C188" s="225" t="s">
        <v>144</v>
      </c>
      <c r="D188" s="210">
        <f>SUM(D189)</f>
        <v>14000</v>
      </c>
      <c r="E188" s="210">
        <f>SUM(E189)</f>
        <v>14000</v>
      </c>
      <c r="F188" s="263">
        <f>SUM(F189)</f>
        <v>14000</v>
      </c>
      <c r="G188" s="208"/>
    </row>
    <row r="189" spans="1:6" ht="13.5" customHeight="1">
      <c r="A189" s="264"/>
      <c r="B189" s="230">
        <v>62400</v>
      </c>
      <c r="C189" s="282" t="s">
        <v>145</v>
      </c>
      <c r="D189" s="221">
        <f>SUM(D191+D197)</f>
        <v>14000</v>
      </c>
      <c r="E189" s="221">
        <f>SUM(E191+E197)</f>
        <v>14000</v>
      </c>
      <c r="F189" s="221">
        <f>SUM(F191+F197)</f>
        <v>14000</v>
      </c>
    </row>
    <row r="190" spans="1:6" ht="13.5" customHeight="1">
      <c r="A190" s="527"/>
      <c r="B190" s="459">
        <v>3</v>
      </c>
      <c r="C190" s="226" t="s">
        <v>137</v>
      </c>
      <c r="D190" s="221">
        <f>SUM(D191+D197)</f>
        <v>14000</v>
      </c>
      <c r="E190" s="221">
        <f>SUM(E191+E197)</f>
        <v>14000</v>
      </c>
      <c r="F190" s="221">
        <f>SUM(F191+F197)</f>
        <v>14000</v>
      </c>
    </row>
    <row r="191" spans="1:6" ht="13.5" customHeight="1">
      <c r="A191" s="510"/>
      <c r="B191" s="366">
        <v>31</v>
      </c>
      <c r="C191" s="355" t="s">
        <v>18</v>
      </c>
      <c r="D191" s="358">
        <f>SUM(D192+D194)</f>
        <v>900</v>
      </c>
      <c r="E191" s="358">
        <v>900</v>
      </c>
      <c r="F191" s="358">
        <v>900</v>
      </c>
    </row>
    <row r="192" spans="1:6" ht="13.5" customHeight="1">
      <c r="A192" s="511"/>
      <c r="B192" s="458">
        <v>311</v>
      </c>
      <c r="C192" s="392" t="s">
        <v>130</v>
      </c>
      <c r="D192" s="415">
        <f>SUM(D193)</f>
        <v>783</v>
      </c>
      <c r="E192" s="395"/>
      <c r="F192" s="395"/>
    </row>
    <row r="193" spans="1:6" ht="13.5" customHeight="1" hidden="1">
      <c r="A193" s="509"/>
      <c r="B193" s="386">
        <v>3111</v>
      </c>
      <c r="C193" s="443" t="s">
        <v>74</v>
      </c>
      <c r="D193" s="237">
        <v>783</v>
      </c>
      <c r="E193" s="234"/>
      <c r="F193" s="243"/>
    </row>
    <row r="194" spans="1:6" ht="13.5" customHeight="1">
      <c r="A194" s="416"/>
      <c r="B194" s="426">
        <v>313</v>
      </c>
      <c r="C194" s="398" t="s">
        <v>132</v>
      </c>
      <c r="D194" s="393">
        <f>SUM(D195:D196)</f>
        <v>117</v>
      </c>
      <c r="E194" s="395"/>
      <c r="F194" s="419"/>
    </row>
    <row r="195" spans="1:6" ht="13.5" customHeight="1" hidden="1">
      <c r="A195" s="266"/>
      <c r="B195" s="412">
        <v>3132</v>
      </c>
      <c r="C195" s="389" t="s">
        <v>75</v>
      </c>
      <c r="D195" s="460">
        <v>105</v>
      </c>
      <c r="E195" s="234"/>
      <c r="F195" s="288"/>
    </row>
    <row r="196" spans="1:6" ht="13.5" customHeight="1" hidden="1">
      <c r="A196" s="275"/>
      <c r="B196" s="442">
        <v>3133</v>
      </c>
      <c r="C196" s="389" t="s">
        <v>76</v>
      </c>
      <c r="D196" s="292">
        <v>12</v>
      </c>
      <c r="E196" s="234"/>
      <c r="F196" s="288"/>
    </row>
    <row r="197" spans="1:6" ht="13.5" customHeight="1">
      <c r="A197" s="512"/>
      <c r="B197" s="366">
        <v>32</v>
      </c>
      <c r="C197" s="361" t="s">
        <v>124</v>
      </c>
      <c r="D197" s="358">
        <f>SUM(D198+D200+D202)</f>
        <v>13100</v>
      </c>
      <c r="E197" s="367">
        <v>13100</v>
      </c>
      <c r="F197" s="358">
        <v>13100</v>
      </c>
    </row>
    <row r="198" spans="1:6" ht="13.5" customHeight="1">
      <c r="A198" s="501"/>
      <c r="B198" s="458">
        <v>321</v>
      </c>
      <c r="C198" s="434" t="s">
        <v>138</v>
      </c>
      <c r="D198" s="415">
        <f>SUM(D199)</f>
        <v>600</v>
      </c>
      <c r="E198" s="395"/>
      <c r="F198" s="395"/>
    </row>
    <row r="199" spans="1:6" ht="13.5" customHeight="1" hidden="1">
      <c r="A199" s="265"/>
      <c r="B199" s="442">
        <v>3211</v>
      </c>
      <c r="C199" s="443" t="s">
        <v>50</v>
      </c>
      <c r="D199" s="237">
        <v>600</v>
      </c>
      <c r="E199" s="234"/>
      <c r="F199" s="288"/>
    </row>
    <row r="200" spans="1:6" ht="13.5" customHeight="1">
      <c r="A200" s="501"/>
      <c r="B200" s="437">
        <v>322</v>
      </c>
      <c r="C200" s="434" t="s">
        <v>134</v>
      </c>
      <c r="D200" s="415">
        <f>SUM(D201:D201)</f>
        <v>10500</v>
      </c>
      <c r="E200" s="395"/>
      <c r="F200" s="453"/>
    </row>
    <row r="201" spans="1:6" ht="13.5" customHeight="1" hidden="1">
      <c r="A201" s="275"/>
      <c r="B201" s="412">
        <v>3221</v>
      </c>
      <c r="C201" s="461" t="s">
        <v>67</v>
      </c>
      <c r="D201" s="237">
        <v>10500</v>
      </c>
      <c r="E201" s="234"/>
      <c r="F201" s="288"/>
    </row>
    <row r="202" spans="1:6" ht="13.5" customHeight="1">
      <c r="A202" s="503"/>
      <c r="B202" s="458">
        <v>323</v>
      </c>
      <c r="C202" s="440" t="s">
        <v>135</v>
      </c>
      <c r="D202" s="395">
        <f>SUM(D203:D203)</f>
        <v>2000</v>
      </c>
      <c r="E202" s="415"/>
      <c r="F202" s="453"/>
    </row>
    <row r="203" spans="1:6" ht="13.5" customHeight="1" hidden="1">
      <c r="A203" s="275"/>
      <c r="B203" s="412">
        <v>3237</v>
      </c>
      <c r="C203" s="456" t="s">
        <v>77</v>
      </c>
      <c r="D203" s="237">
        <v>2000</v>
      </c>
      <c r="E203" s="234"/>
      <c r="F203" s="288"/>
    </row>
    <row r="204" spans="1:6" ht="13.5" customHeight="1">
      <c r="A204" s="199"/>
      <c r="B204" s="279"/>
      <c r="C204" s="224"/>
      <c r="D204" s="223"/>
      <c r="E204" s="193"/>
      <c r="F204" s="376"/>
    </row>
    <row r="205" spans="1:6" ht="13.5" customHeight="1">
      <c r="A205" s="229" t="s">
        <v>5</v>
      </c>
      <c r="B205" s="277" t="s">
        <v>127</v>
      </c>
      <c r="C205" s="225" t="s">
        <v>120</v>
      </c>
      <c r="D205" s="210">
        <f aca="true" t="shared" si="0" ref="D205:F207">SUM(D206)</f>
        <v>10000</v>
      </c>
      <c r="E205" s="210">
        <f t="shared" si="0"/>
        <v>10000</v>
      </c>
      <c r="F205" s="210">
        <f t="shared" si="0"/>
        <v>10000</v>
      </c>
    </row>
    <row r="206" spans="1:6" ht="13.5" customHeight="1">
      <c r="A206" s="230"/>
      <c r="B206" s="230">
        <v>11001</v>
      </c>
      <c r="C206" s="282" t="s">
        <v>95</v>
      </c>
      <c r="D206" s="221">
        <f t="shared" si="0"/>
        <v>10000</v>
      </c>
      <c r="E206" s="221">
        <f t="shared" si="0"/>
        <v>10000</v>
      </c>
      <c r="F206" s="221">
        <f t="shared" si="0"/>
        <v>10000</v>
      </c>
    </row>
    <row r="207" spans="1:7" ht="13.5" customHeight="1">
      <c r="A207" s="517"/>
      <c r="B207" s="459">
        <v>3</v>
      </c>
      <c r="C207" s="226" t="s">
        <v>137</v>
      </c>
      <c r="D207" s="285">
        <f t="shared" si="0"/>
        <v>10000</v>
      </c>
      <c r="E207" s="285">
        <f t="shared" si="0"/>
        <v>10000</v>
      </c>
      <c r="F207" s="285">
        <f t="shared" si="0"/>
        <v>10000</v>
      </c>
      <c r="G207" s="208"/>
    </row>
    <row r="208" spans="1:7" ht="13.5" customHeight="1">
      <c r="A208" s="518"/>
      <c r="B208" s="366">
        <v>32</v>
      </c>
      <c r="C208" s="361" t="s">
        <v>124</v>
      </c>
      <c r="D208" s="356">
        <f>SUM(D209+D211+D213)</f>
        <v>10000</v>
      </c>
      <c r="E208" s="356">
        <v>10000</v>
      </c>
      <c r="F208" s="358">
        <v>10000</v>
      </c>
      <c r="G208" s="208"/>
    </row>
    <row r="209" spans="1:7" ht="13.5" customHeight="1">
      <c r="A209" s="522"/>
      <c r="B209" s="458">
        <v>321</v>
      </c>
      <c r="C209" s="434" t="s">
        <v>138</v>
      </c>
      <c r="D209" s="415">
        <f>SUM(D210)</f>
        <v>0</v>
      </c>
      <c r="E209" s="415"/>
      <c r="F209" s="395"/>
      <c r="G209" s="208"/>
    </row>
    <row r="210" spans="1:7" ht="13.5" customHeight="1" hidden="1">
      <c r="A210" s="275"/>
      <c r="B210" s="386">
        <v>3211</v>
      </c>
      <c r="C210" s="470" t="s">
        <v>50</v>
      </c>
      <c r="D210" s="237">
        <v>0</v>
      </c>
      <c r="E210" s="237"/>
      <c r="F210" s="243"/>
      <c r="G210" s="208"/>
    </row>
    <row r="211" spans="1:7" ht="13.5" customHeight="1">
      <c r="A211" s="416"/>
      <c r="B211" s="397">
        <v>322</v>
      </c>
      <c r="C211" s="398" t="s">
        <v>124</v>
      </c>
      <c r="D211" s="465">
        <f>SUM(D212)</f>
        <v>1450</v>
      </c>
      <c r="E211" s="465"/>
      <c r="F211" s="395"/>
      <c r="G211" s="208"/>
    </row>
    <row r="212" spans="1:7" ht="13.5" customHeight="1" hidden="1">
      <c r="A212" s="275"/>
      <c r="B212" s="386">
        <v>3221</v>
      </c>
      <c r="C212" s="490" t="s">
        <v>121</v>
      </c>
      <c r="D212" s="236">
        <v>1450</v>
      </c>
      <c r="E212" s="292"/>
      <c r="F212" s="291"/>
      <c r="G212" s="208"/>
    </row>
    <row r="213" spans="1:7" ht="13.5" customHeight="1">
      <c r="A213" s="501"/>
      <c r="B213" s="397">
        <v>323</v>
      </c>
      <c r="C213" s="440" t="s">
        <v>135</v>
      </c>
      <c r="D213" s="465">
        <f>SUM(D214+D215)</f>
        <v>8550</v>
      </c>
      <c r="E213" s="465"/>
      <c r="F213" s="395"/>
      <c r="G213" s="208"/>
    </row>
    <row r="214" spans="1:7" ht="13.5" customHeight="1" hidden="1">
      <c r="A214" s="265"/>
      <c r="B214" s="472">
        <v>3231</v>
      </c>
      <c r="C214" s="491" t="s">
        <v>70</v>
      </c>
      <c r="D214" s="473">
        <v>600</v>
      </c>
      <c r="E214" s="292"/>
      <c r="F214" s="243"/>
      <c r="G214" s="208"/>
    </row>
    <row r="215" spans="1:7" ht="13.5" customHeight="1" hidden="1">
      <c r="A215" s="275"/>
      <c r="B215" s="442">
        <v>3239</v>
      </c>
      <c r="C215" s="455" t="s">
        <v>57</v>
      </c>
      <c r="D215" s="292">
        <v>7950</v>
      </c>
      <c r="E215" s="292"/>
      <c r="F215" s="243"/>
      <c r="G215" s="208"/>
    </row>
    <row r="216" spans="1:7" ht="13.5" customHeight="1">
      <c r="A216" s="333"/>
      <c r="B216" s="298"/>
      <c r="C216" s="529"/>
      <c r="D216" s="222"/>
      <c r="E216" s="193"/>
      <c r="F216" s="241"/>
      <c r="G216" s="14"/>
    </row>
    <row r="217" spans="1:6" ht="24.75" customHeight="1">
      <c r="A217" s="626" t="s">
        <v>86</v>
      </c>
      <c r="B217" s="627"/>
      <c r="C217" s="295" t="s">
        <v>87</v>
      </c>
      <c r="D217" s="315">
        <f>SUM(D218+D225+D232)</f>
        <v>0</v>
      </c>
      <c r="E217" s="315">
        <f>SUM(E218+E225+E232)</f>
        <v>0</v>
      </c>
      <c r="F217" s="315">
        <f>SUM(F218+F225+F232)</f>
        <v>0</v>
      </c>
    </row>
    <row r="218" spans="1:7" ht="13.5" customHeight="1">
      <c r="A218" s="227" t="s">
        <v>5</v>
      </c>
      <c r="B218" s="227" t="s">
        <v>88</v>
      </c>
      <c r="C218" s="247" t="s">
        <v>89</v>
      </c>
      <c r="D218" s="210">
        <f>SUM(D219)</f>
        <v>0</v>
      </c>
      <c r="E218" s="210">
        <f>SUM(E219)</f>
        <v>0</v>
      </c>
      <c r="F218" s="210">
        <f>SUM(F219)</f>
        <v>0</v>
      </c>
      <c r="G218" s="208"/>
    </row>
    <row r="219" spans="1:7" ht="13.5" customHeight="1">
      <c r="A219" s="429"/>
      <c r="B219" s="230">
        <v>48007</v>
      </c>
      <c r="C219" s="226" t="s">
        <v>96</v>
      </c>
      <c r="D219" s="297">
        <f>SUM(D220)</f>
        <v>0</v>
      </c>
      <c r="E219" s="221">
        <f>SUM(E223:E223)</f>
        <v>0</v>
      </c>
      <c r="F219" s="221">
        <f>SUM(F223:F223)</f>
        <v>0</v>
      </c>
      <c r="G219" s="208"/>
    </row>
    <row r="220" spans="1:7" ht="13.5" customHeight="1">
      <c r="A220" s="264"/>
      <c r="B220" s="459">
        <v>3</v>
      </c>
      <c r="C220" s="226" t="s">
        <v>137</v>
      </c>
      <c r="D220" s="221">
        <f>SUM(D221)</f>
        <v>0</v>
      </c>
      <c r="E220" s="358">
        <f>SUM(E221)</f>
        <v>0</v>
      </c>
      <c r="F220" s="371">
        <f>SUM(F221)</f>
        <v>0</v>
      </c>
      <c r="G220" s="208"/>
    </row>
    <row r="221" spans="1:7" ht="13.5" customHeight="1">
      <c r="A221" s="510"/>
      <c r="B221" s="366">
        <v>32</v>
      </c>
      <c r="C221" s="361" t="s">
        <v>124</v>
      </c>
      <c r="D221" s="371">
        <f>SUM(D222)</f>
        <v>0</v>
      </c>
      <c r="E221" s="358">
        <f>SUM(E222)</f>
        <v>0</v>
      </c>
      <c r="F221" s="371">
        <f>SUM(F222)</f>
        <v>0</v>
      </c>
      <c r="G221" s="208"/>
    </row>
    <row r="222" spans="1:7" ht="13.5" customHeight="1">
      <c r="A222" s="513"/>
      <c r="B222" s="458">
        <v>323</v>
      </c>
      <c r="C222" s="398" t="s">
        <v>135</v>
      </c>
      <c r="D222" s="492">
        <f>SUM(D223:D223)</f>
        <v>0</v>
      </c>
      <c r="E222" s="395">
        <v>0</v>
      </c>
      <c r="F222" s="395">
        <v>0</v>
      </c>
      <c r="G222" s="208"/>
    </row>
    <row r="223" spans="1:7" ht="13.5" customHeight="1" hidden="1">
      <c r="A223" s="275"/>
      <c r="B223" s="442">
        <v>3232</v>
      </c>
      <c r="C223" s="443" t="s">
        <v>55</v>
      </c>
      <c r="D223" s="292"/>
      <c r="E223" s="235"/>
      <c r="F223" s="243"/>
      <c r="G223" s="208"/>
    </row>
    <row r="224" spans="1:7" ht="13.5" customHeight="1">
      <c r="A224" s="333"/>
      <c r="B224" s="407"/>
      <c r="C224" s="489"/>
      <c r="D224" s="222"/>
      <c r="E224" s="222"/>
      <c r="F224" s="240"/>
      <c r="G224" s="14"/>
    </row>
    <row r="225" spans="1:7" ht="13.5" customHeight="1">
      <c r="A225" s="227" t="s">
        <v>5</v>
      </c>
      <c r="B225" s="227" t="s">
        <v>154</v>
      </c>
      <c r="C225" s="247" t="s">
        <v>152</v>
      </c>
      <c r="D225" s="210">
        <f>SUM(D226)</f>
        <v>0</v>
      </c>
      <c r="E225" s="210">
        <v>0</v>
      </c>
      <c r="F225" s="263">
        <v>0</v>
      </c>
      <c r="G225" s="14"/>
    </row>
    <row r="226" spans="1:7" ht="13.5" customHeight="1">
      <c r="A226" s="429"/>
      <c r="B226" s="230">
        <v>11001</v>
      </c>
      <c r="C226" s="226" t="s">
        <v>153</v>
      </c>
      <c r="D226" s="297">
        <f>SUM(D227)</f>
        <v>0</v>
      </c>
      <c r="E226" s="221">
        <f>SUM(E230:E230)</f>
        <v>0</v>
      </c>
      <c r="F226" s="221">
        <f>SUM(F230:F230)</f>
        <v>0</v>
      </c>
      <c r="G226" s="14"/>
    </row>
    <row r="227" spans="1:7" ht="13.5" customHeight="1">
      <c r="A227" s="264"/>
      <c r="B227" s="459">
        <v>3</v>
      </c>
      <c r="C227" s="226" t="s">
        <v>137</v>
      </c>
      <c r="D227" s="221">
        <f>SUM(D228)</f>
        <v>0</v>
      </c>
      <c r="E227" s="358">
        <f>SUM(E228)</f>
        <v>0</v>
      </c>
      <c r="F227" s="371">
        <f>SUM(F228)</f>
        <v>0</v>
      </c>
      <c r="G227" s="14"/>
    </row>
    <row r="228" spans="1:7" ht="13.5" customHeight="1">
      <c r="A228" s="510"/>
      <c r="B228" s="366">
        <v>32</v>
      </c>
      <c r="C228" s="361" t="s">
        <v>124</v>
      </c>
      <c r="D228" s="371">
        <f>SUM(D229)</f>
        <v>0</v>
      </c>
      <c r="E228" s="358">
        <f>SUM(E229)</f>
        <v>0</v>
      </c>
      <c r="F228" s="371">
        <f>SUM(F229)</f>
        <v>0</v>
      </c>
      <c r="G228" s="14"/>
    </row>
    <row r="229" spans="1:7" ht="13.5" customHeight="1">
      <c r="A229" s="513"/>
      <c r="B229" s="458">
        <v>323</v>
      </c>
      <c r="C229" s="398" t="s">
        <v>135</v>
      </c>
      <c r="D229" s="492">
        <f>SUM(D230:D230)</f>
        <v>0</v>
      </c>
      <c r="E229" s="395"/>
      <c r="F229" s="395"/>
      <c r="G229" s="14"/>
    </row>
    <row r="230" spans="1:7" ht="13.5" customHeight="1" hidden="1">
      <c r="A230" s="275"/>
      <c r="B230" s="442">
        <v>3232</v>
      </c>
      <c r="C230" s="443" t="s">
        <v>55</v>
      </c>
      <c r="D230" s="292">
        <v>0</v>
      </c>
      <c r="E230" s="235"/>
      <c r="F230" s="243"/>
      <c r="G230" s="14"/>
    </row>
    <row r="231" spans="1:6" ht="12.75">
      <c r="A231" s="105"/>
      <c r="B231" s="200"/>
      <c r="C231" s="314"/>
      <c r="D231" s="223"/>
      <c r="E231" s="222"/>
      <c r="F231" s="240"/>
    </row>
    <row r="232" spans="1:6" ht="13.5" customHeight="1">
      <c r="A232" s="229" t="s">
        <v>5</v>
      </c>
      <c r="B232" s="229" t="s">
        <v>90</v>
      </c>
      <c r="C232" s="280" t="s">
        <v>91</v>
      </c>
      <c r="D232" s="210">
        <f>SUM(D233)</f>
        <v>0</v>
      </c>
      <c r="E232" s="210">
        <f>SUM(E233)</f>
        <v>0</v>
      </c>
      <c r="F232" s="210">
        <f>SUM(F233)</f>
        <v>0</v>
      </c>
    </row>
    <row r="233" spans="1:6" ht="13.5" customHeight="1">
      <c r="A233" s="264"/>
      <c r="B233" s="316">
        <v>32400</v>
      </c>
      <c r="C233" s="281" t="s">
        <v>65</v>
      </c>
      <c r="D233" s="312">
        <f>SUM(D237:D242)</f>
        <v>0</v>
      </c>
      <c r="E233" s="312">
        <f>SUM(E237:E242)</f>
        <v>0</v>
      </c>
      <c r="F233" s="221">
        <f>SUM(F237:F242)</f>
        <v>0</v>
      </c>
    </row>
    <row r="234" spans="1:7" ht="13.5" customHeight="1">
      <c r="A234" s="264"/>
      <c r="B234" s="495">
        <v>4</v>
      </c>
      <c r="C234" s="493" t="s">
        <v>139</v>
      </c>
      <c r="D234" s="494">
        <f>SUM(D236+D239)</f>
        <v>0</v>
      </c>
      <c r="E234" s="494">
        <f>SUM(E236+E239)</f>
        <v>0</v>
      </c>
      <c r="F234" s="221">
        <f>SUM(F236:F239)</f>
        <v>0</v>
      </c>
      <c r="G234" s="208"/>
    </row>
    <row r="235" spans="1:7" ht="13.5" customHeight="1">
      <c r="A235" s="510"/>
      <c r="B235" s="366">
        <v>42</v>
      </c>
      <c r="C235" s="378" t="s">
        <v>128</v>
      </c>
      <c r="D235" s="358">
        <f>SUM(D237:D240)</f>
        <v>0</v>
      </c>
      <c r="E235" s="358">
        <f>SUM(E237:E240)</f>
        <v>0</v>
      </c>
      <c r="F235" s="358">
        <f>SUM(F237:F240)</f>
        <v>0</v>
      </c>
      <c r="G235" s="208"/>
    </row>
    <row r="236" spans="1:6" ht="13.5" customHeight="1">
      <c r="A236" s="526"/>
      <c r="B236" s="481">
        <v>422</v>
      </c>
      <c r="C236" s="440" t="s">
        <v>140</v>
      </c>
      <c r="D236" s="395">
        <f>SUM(D237+D238)</f>
        <v>0</v>
      </c>
      <c r="E236" s="498"/>
      <c r="F236" s="498"/>
    </row>
    <row r="237" spans="1:6" ht="13.5" customHeight="1" hidden="1">
      <c r="A237" s="275"/>
      <c r="B237" s="496">
        <v>4221</v>
      </c>
      <c r="C237" s="443" t="s">
        <v>101</v>
      </c>
      <c r="D237" s="292">
        <v>0</v>
      </c>
      <c r="E237" s="318"/>
      <c r="F237" s="242"/>
    </row>
    <row r="238" spans="1:6" ht="13.5" customHeight="1" hidden="1">
      <c r="A238" s="275"/>
      <c r="B238" s="386">
        <v>4227</v>
      </c>
      <c r="C238" s="470" t="s">
        <v>102</v>
      </c>
      <c r="D238" s="292">
        <v>0</v>
      </c>
      <c r="E238" s="292"/>
      <c r="F238" s="243"/>
    </row>
    <row r="239" spans="1:6" ht="13.5" customHeight="1">
      <c r="A239" s="503"/>
      <c r="B239" s="485">
        <v>424</v>
      </c>
      <c r="C239" s="440" t="s">
        <v>141</v>
      </c>
      <c r="D239" s="395">
        <f>SUM(D240)</f>
        <v>0</v>
      </c>
      <c r="E239" s="497"/>
      <c r="F239" s="419"/>
    </row>
    <row r="240" spans="1:6" ht="13.5" customHeight="1" hidden="1">
      <c r="A240" s="275"/>
      <c r="B240" s="486">
        <v>4241</v>
      </c>
      <c r="C240" s="470" t="s">
        <v>118</v>
      </c>
      <c r="D240" s="292">
        <v>0</v>
      </c>
      <c r="E240" s="237"/>
      <c r="F240" s="243"/>
    </row>
    <row r="241" spans="1:6" ht="13.5" customHeight="1">
      <c r="A241" s="231"/>
      <c r="B241" s="530"/>
      <c r="C241" s="547"/>
      <c r="D241" s="222"/>
      <c r="E241" s="193"/>
      <c r="F241" s="376"/>
    </row>
    <row r="242" spans="1:6" ht="24.75" customHeight="1">
      <c r="A242" s="626" t="s">
        <v>159</v>
      </c>
      <c r="B242" s="627"/>
      <c r="C242" s="295" t="s">
        <v>160</v>
      </c>
      <c r="D242" s="315">
        <f>SUM(D243+D250+D257+D268)</f>
        <v>0</v>
      </c>
      <c r="E242" s="315">
        <f>SUM(E244)</f>
        <v>0</v>
      </c>
      <c r="F242" s="315">
        <f>SUM(F244)</f>
        <v>0</v>
      </c>
    </row>
    <row r="243" spans="1:6" ht="12.75">
      <c r="A243" s="229" t="s">
        <v>5</v>
      </c>
      <c r="B243" s="229" t="s">
        <v>158</v>
      </c>
      <c r="C243" s="280" t="s">
        <v>155</v>
      </c>
      <c r="D243" s="210">
        <f>SUM(D244)</f>
        <v>0</v>
      </c>
      <c r="E243" s="210">
        <f>SUM(E244)</f>
        <v>0</v>
      </c>
      <c r="F243" s="210">
        <f>SUM(F244)</f>
        <v>0</v>
      </c>
    </row>
    <row r="244" spans="1:6" ht="12.75">
      <c r="A244" s="264"/>
      <c r="B244" s="230">
        <v>11001</v>
      </c>
      <c r="C244" s="226" t="s">
        <v>153</v>
      </c>
      <c r="D244" s="312">
        <f>SUM(D248:D249)</f>
        <v>0</v>
      </c>
      <c r="E244" s="312">
        <f>SUM(E248:E249)</f>
        <v>0</v>
      </c>
      <c r="F244" s="221">
        <f>SUM(F248:F249)</f>
        <v>0</v>
      </c>
    </row>
    <row r="245" spans="1:6" ht="12.75">
      <c r="A245" s="264"/>
      <c r="B245" s="495">
        <v>4</v>
      </c>
      <c r="C245" s="493" t="s">
        <v>139</v>
      </c>
      <c r="D245" s="494">
        <f>SUM(D247)</f>
        <v>0</v>
      </c>
      <c r="E245" s="494">
        <f>SUM(E247)</f>
        <v>0</v>
      </c>
      <c r="F245" s="221">
        <f>SUM(F247:F248)</f>
        <v>0</v>
      </c>
    </row>
    <row r="246" spans="1:6" ht="12.75">
      <c r="A246" s="510"/>
      <c r="B246" s="366">
        <v>41</v>
      </c>
      <c r="C246" s="378" t="s">
        <v>156</v>
      </c>
      <c r="D246" s="358">
        <f>SUM(D248:D248)</f>
        <v>0</v>
      </c>
      <c r="E246" s="358">
        <f>SUM(E248:E248)</f>
        <v>0</v>
      </c>
      <c r="F246" s="358">
        <f>SUM(F248:F248)</f>
        <v>0</v>
      </c>
    </row>
    <row r="247" spans="1:6" ht="12.75">
      <c r="A247" s="526"/>
      <c r="B247" s="481">
        <v>412</v>
      </c>
      <c r="C247" s="440" t="s">
        <v>157</v>
      </c>
      <c r="D247" s="395">
        <f>SUM(D248)</f>
        <v>0</v>
      </c>
      <c r="E247" s="498"/>
      <c r="F247" s="498"/>
    </row>
    <row r="248" spans="1:6" ht="12.75" hidden="1">
      <c r="A248" s="275"/>
      <c r="B248" s="496">
        <v>4126</v>
      </c>
      <c r="C248" s="387" t="s">
        <v>161</v>
      </c>
      <c r="D248" s="292">
        <v>0</v>
      </c>
      <c r="E248" s="318"/>
      <c r="F248" s="242"/>
    </row>
    <row r="249" spans="1:6" ht="12.75">
      <c r="A249" s="105"/>
      <c r="B249" s="298"/>
      <c r="C249" s="197"/>
      <c r="D249" s="194"/>
      <c r="E249" s="194"/>
      <c r="F249" s="107"/>
    </row>
    <row r="250" spans="1:6" ht="1.5" customHeight="1" hidden="1">
      <c r="A250" s="198"/>
      <c r="B250" s="628"/>
      <c r="C250" s="628"/>
      <c r="D250" s="195"/>
      <c r="E250" s="195"/>
      <c r="F250" s="201"/>
    </row>
    <row r="251" spans="1:6" ht="12.75">
      <c r="A251" s="581"/>
      <c r="B251" s="582"/>
      <c r="E251" s="582" t="s">
        <v>150</v>
      </c>
      <c r="F251" s="582"/>
    </row>
    <row r="252" spans="1:6" ht="12.75">
      <c r="A252" s="581"/>
      <c r="B252" s="582"/>
      <c r="C252" s="582"/>
      <c r="D252" s="583" t="s">
        <v>179</v>
      </c>
      <c r="E252" s="582"/>
      <c r="F252" s="582"/>
    </row>
    <row r="253" spans="1:6" ht="12.75" customHeight="1">
      <c r="A253" s="588" t="s">
        <v>183</v>
      </c>
      <c r="B253" s="588"/>
      <c r="C253" s="588"/>
      <c r="D253" s="588"/>
      <c r="E253" s="81"/>
      <c r="F253" s="584"/>
    </row>
    <row r="254" spans="1:6" ht="12.75" customHeight="1">
      <c r="A254" s="589" t="s">
        <v>186</v>
      </c>
      <c r="B254" s="589"/>
      <c r="C254" s="589"/>
      <c r="D254" s="589"/>
      <c r="E254" s="81"/>
      <c r="F254" s="584"/>
    </row>
    <row r="255" spans="1:6" ht="12.75" customHeight="1">
      <c r="A255" s="622" t="s">
        <v>180</v>
      </c>
      <c r="B255" s="622"/>
      <c r="C255" s="585"/>
      <c r="D255" s="585"/>
      <c r="E255" s="81"/>
      <c r="F255" s="584"/>
    </row>
    <row r="256" spans="1:6" ht="12.75" customHeight="1">
      <c r="A256" s="585"/>
      <c r="B256" s="585"/>
      <c r="C256" s="585"/>
      <c r="D256" s="585"/>
      <c r="E256" s="81"/>
      <c r="F256" s="584"/>
    </row>
    <row r="257" spans="1:6" ht="12.75" customHeight="1">
      <c r="A257" s="585"/>
      <c r="B257" s="585"/>
      <c r="C257" s="585"/>
      <c r="D257" s="585"/>
      <c r="E257" s="81"/>
      <c r="F257" s="584"/>
    </row>
    <row r="258" spans="1:6" ht="12.75" customHeight="1">
      <c r="A258" s="585"/>
      <c r="B258" s="585"/>
      <c r="C258" s="585"/>
      <c r="D258" s="585"/>
      <c r="E258" s="81"/>
      <c r="F258" s="584"/>
    </row>
    <row r="259" spans="1:6" ht="12.75" customHeight="1">
      <c r="A259" s="532"/>
      <c r="B259" s="532"/>
      <c r="C259" s="532"/>
      <c r="D259" s="532"/>
      <c r="E259" s="85"/>
      <c r="F259" s="78"/>
    </row>
    <row r="260" spans="1:6" ht="12.75" customHeight="1">
      <c r="A260" s="532"/>
      <c r="B260" s="532"/>
      <c r="C260" s="532"/>
      <c r="D260" s="532"/>
      <c r="E260" s="85"/>
      <c r="F260" s="78"/>
    </row>
    <row r="261" spans="1:6" ht="12.75" customHeight="1">
      <c r="A261" s="532"/>
      <c r="B261" s="532"/>
      <c r="C261" s="532"/>
      <c r="D261" s="532"/>
      <c r="E261" s="85"/>
      <c r="F261" s="78"/>
    </row>
    <row r="262" spans="1:6" ht="12.75" customHeight="1">
      <c r="A262" s="532"/>
      <c r="B262" s="532"/>
      <c r="C262" s="532"/>
      <c r="D262" s="532"/>
      <c r="E262" s="85"/>
      <c r="F262" s="78"/>
    </row>
    <row r="263" spans="1:6" ht="12.75" customHeight="1">
      <c r="A263" s="532"/>
      <c r="B263" s="532"/>
      <c r="C263" s="532"/>
      <c r="D263" s="532"/>
      <c r="E263" s="85"/>
      <c r="F263" s="78"/>
    </row>
    <row r="264" spans="1:6" ht="12.75" customHeight="1">
      <c r="A264" s="14"/>
      <c r="B264" s="532"/>
      <c r="C264" s="532"/>
      <c r="D264" s="532"/>
      <c r="E264" s="85"/>
      <c r="F264" s="78"/>
    </row>
    <row r="265" spans="1:6" ht="12.75" customHeight="1">
      <c r="A265" s="532"/>
      <c r="B265" s="532"/>
      <c r="C265" s="532"/>
      <c r="D265" s="532"/>
      <c r="E265" s="85"/>
      <c r="F265" s="78"/>
    </row>
    <row r="266" spans="1:6" ht="12.75" customHeight="1">
      <c r="A266" s="581"/>
      <c r="B266" s="582"/>
      <c r="C266" s="590"/>
      <c r="D266" s="590"/>
      <c r="E266" s="582"/>
      <c r="F266" s="582"/>
    </row>
    <row r="267" spans="1:6" ht="12.75">
      <c r="A267" s="581"/>
      <c r="B267" s="582"/>
      <c r="C267" s="582"/>
      <c r="D267" s="583"/>
      <c r="E267" s="582"/>
      <c r="F267" s="582"/>
    </row>
    <row r="268" spans="1:6" ht="12.75">
      <c r="A268" s="588"/>
      <c r="B268" s="588"/>
      <c r="C268" s="588"/>
      <c r="D268" s="588"/>
      <c r="E268" s="81"/>
      <c r="F268" s="584"/>
    </row>
    <row r="269" spans="1:6" ht="12.75">
      <c r="A269" s="589"/>
      <c r="B269" s="589"/>
      <c r="C269" s="589"/>
      <c r="D269" s="589"/>
      <c r="E269" s="81"/>
      <c r="F269" s="584"/>
    </row>
    <row r="270" spans="1:6" ht="12.75">
      <c r="A270" s="585"/>
      <c r="B270" s="585"/>
      <c r="C270" s="585"/>
      <c r="D270" s="585"/>
      <c r="E270" s="81"/>
      <c r="F270" s="584"/>
    </row>
    <row r="271" spans="1:6" ht="12.75">
      <c r="A271" s="543"/>
      <c r="B271" s="571"/>
      <c r="C271" s="338"/>
      <c r="D271" s="340"/>
      <c r="E271" s="85"/>
      <c r="F271" s="78"/>
    </row>
    <row r="272" spans="1:6" ht="12.75">
      <c r="A272" s="543"/>
      <c r="B272" s="571"/>
      <c r="C272" s="339"/>
      <c r="D272" s="340"/>
      <c r="E272" s="85"/>
      <c r="F272" s="78"/>
    </row>
    <row r="273" spans="1:6" ht="12.75">
      <c r="A273" s="543"/>
      <c r="B273" s="337"/>
      <c r="C273" s="339"/>
      <c r="D273" s="340"/>
      <c r="E273" s="85"/>
      <c r="F273" s="78"/>
    </row>
    <row r="274" spans="1:6" ht="12.75">
      <c r="A274" s="338"/>
      <c r="B274" s="342"/>
      <c r="C274" s="555"/>
      <c r="D274" s="340"/>
      <c r="E274" s="83"/>
      <c r="F274" s="78"/>
    </row>
    <row r="275" spans="1:6" ht="12.75">
      <c r="A275" s="30"/>
      <c r="B275" s="558"/>
      <c r="C275" s="341"/>
      <c r="D275" s="340"/>
      <c r="E275" s="84"/>
      <c r="F275" s="79"/>
    </row>
    <row r="276" spans="1:6" ht="12.75">
      <c r="A276" s="30"/>
      <c r="B276" s="556"/>
      <c r="C276" s="556"/>
      <c r="D276" s="343"/>
      <c r="E276" s="84"/>
      <c r="F276" s="79"/>
    </row>
    <row r="277" spans="1:6" ht="12.75">
      <c r="A277" s="620"/>
      <c r="B277" s="620"/>
      <c r="C277" s="556"/>
      <c r="D277" s="350"/>
      <c r="E277" s="84"/>
      <c r="F277" s="79"/>
    </row>
    <row r="278" spans="1:6" ht="12.75">
      <c r="A278" s="30"/>
      <c r="B278" s="336"/>
      <c r="C278" s="556"/>
      <c r="D278" s="350"/>
      <c r="E278" s="84"/>
      <c r="F278" s="79"/>
    </row>
    <row r="279" spans="1:6" ht="12.75">
      <c r="A279" s="30"/>
      <c r="B279" s="336"/>
      <c r="C279" s="556"/>
      <c r="D279" s="350"/>
      <c r="E279" s="84"/>
      <c r="F279" s="79"/>
    </row>
    <row r="280" spans="1:6" ht="12.75">
      <c r="A280" s="30"/>
      <c r="B280" s="559"/>
      <c r="C280" s="560"/>
      <c r="D280" s="350"/>
      <c r="E280" s="84"/>
      <c r="F280" s="79"/>
    </row>
    <row r="281" spans="1:6" ht="12.75">
      <c r="A281" s="30"/>
      <c r="B281" s="336"/>
      <c r="C281" s="556"/>
      <c r="D281" s="350"/>
      <c r="E281" s="84"/>
      <c r="F281" s="79"/>
    </row>
    <row r="282" spans="1:6" ht="12.75">
      <c r="A282" s="30"/>
      <c r="B282" s="557"/>
      <c r="C282" s="341"/>
      <c r="D282" s="561"/>
      <c r="E282" s="84"/>
      <c r="F282" s="79"/>
    </row>
    <row r="283" spans="1:6" ht="12.75">
      <c r="A283" s="30"/>
      <c r="B283" s="562"/>
      <c r="C283" s="341"/>
      <c r="D283" s="350"/>
      <c r="E283" s="84"/>
      <c r="F283" s="79"/>
    </row>
    <row r="284" spans="1:6" ht="12.75">
      <c r="A284" s="75"/>
      <c r="B284" s="563"/>
      <c r="C284" s="339"/>
      <c r="D284" s="564"/>
      <c r="E284" s="85"/>
      <c r="F284" s="78"/>
    </row>
    <row r="285" spans="1:6" ht="12.75">
      <c r="A285" s="623"/>
      <c r="B285" s="624"/>
      <c r="C285" s="565"/>
      <c r="D285" s="566"/>
      <c r="E285" s="85"/>
      <c r="F285" s="85"/>
    </row>
    <row r="286" spans="1:6" ht="12.75">
      <c r="A286" s="27"/>
      <c r="B286" s="77"/>
      <c r="C286" s="76"/>
      <c r="D286" s="352"/>
      <c r="E286" s="85"/>
      <c r="F286" s="85"/>
    </row>
    <row r="287" spans="1:6" ht="13.5" customHeight="1">
      <c r="A287" s="27"/>
      <c r="B287" s="77"/>
      <c r="C287" s="567"/>
      <c r="D287" s="351"/>
      <c r="E287" s="83"/>
      <c r="F287" s="83"/>
    </row>
    <row r="288" spans="1:6" ht="12.75">
      <c r="A288" s="30"/>
      <c r="B288" s="77"/>
      <c r="C288" s="567"/>
      <c r="D288" s="90"/>
      <c r="E288" s="83"/>
      <c r="F288" s="78"/>
    </row>
    <row r="289" spans="1:6" ht="12.75">
      <c r="A289" s="620"/>
      <c r="B289" s="620"/>
      <c r="C289" s="567"/>
      <c r="D289" s="352"/>
      <c r="E289" s="85"/>
      <c r="F289" s="78"/>
    </row>
    <row r="290" spans="1:6" ht="12.75">
      <c r="A290" s="27"/>
      <c r="B290" s="77"/>
      <c r="C290" s="567"/>
      <c r="D290" s="352"/>
      <c r="E290" s="83"/>
      <c r="F290" s="78"/>
    </row>
    <row r="291" spans="1:6" ht="12.75">
      <c r="A291" s="27"/>
      <c r="B291" s="77"/>
      <c r="C291" s="567"/>
      <c r="D291" s="351"/>
      <c r="E291" s="84"/>
      <c r="F291" s="79"/>
    </row>
    <row r="292" spans="1:6" ht="12.75">
      <c r="A292" s="75"/>
      <c r="B292" s="27"/>
      <c r="C292" s="568"/>
      <c r="D292" s="90"/>
      <c r="E292" s="83"/>
      <c r="F292" s="82"/>
    </row>
    <row r="293" spans="1:6" ht="12.75">
      <c r="A293" s="620"/>
      <c r="B293" s="620"/>
      <c r="C293" s="76"/>
      <c r="D293" s="352"/>
      <c r="E293" s="85"/>
      <c r="F293" s="78"/>
    </row>
    <row r="294" spans="1:6" ht="12.75">
      <c r="A294" s="27"/>
      <c r="B294" s="77"/>
      <c r="C294" s="76"/>
      <c r="D294" s="352"/>
      <c r="E294" s="85"/>
      <c r="F294" s="78"/>
    </row>
    <row r="295" spans="1:6" ht="12.75">
      <c r="A295" s="27"/>
      <c r="B295" s="77"/>
      <c r="C295" s="76"/>
      <c r="D295" s="351"/>
      <c r="E295" s="85"/>
      <c r="F295" s="78"/>
    </row>
    <row r="296" spans="1:5" ht="12.75">
      <c r="A296" s="30"/>
      <c r="B296" s="31"/>
      <c r="C296" s="25"/>
      <c r="D296" s="20"/>
      <c r="E296" s="20"/>
    </row>
    <row r="297" spans="1:5" ht="12.75">
      <c r="A297" s="620"/>
      <c r="B297" s="620"/>
      <c r="C297" s="76"/>
      <c r="D297" s="352"/>
      <c r="E297" s="20"/>
    </row>
    <row r="298" spans="1:5" ht="12.75">
      <c r="A298" s="542"/>
      <c r="B298" s="349"/>
      <c r="C298" s="569"/>
      <c r="D298" s="352"/>
      <c r="E298" s="20"/>
    </row>
    <row r="299" spans="1:5" ht="12.75">
      <c r="A299" s="27"/>
      <c r="B299" s="77"/>
      <c r="C299" s="569"/>
      <c r="D299" s="352"/>
      <c r="E299" s="20"/>
    </row>
    <row r="300" spans="1:5" ht="12.75">
      <c r="A300" s="27"/>
      <c r="B300" s="77"/>
      <c r="C300" s="569"/>
      <c r="D300" s="351"/>
      <c r="E300" s="40"/>
    </row>
    <row r="301" spans="1:5" ht="12.75">
      <c r="A301" s="27"/>
      <c r="B301" s="27"/>
      <c r="C301" s="570"/>
      <c r="D301" s="20"/>
      <c r="E301" s="20"/>
    </row>
    <row r="302" spans="1:5" ht="12.75">
      <c r="A302" s="620"/>
      <c r="B302" s="620"/>
      <c r="C302" s="567"/>
      <c r="D302" s="352"/>
      <c r="E302" s="38"/>
    </row>
    <row r="303" spans="1:5" ht="12.75">
      <c r="A303" s="27"/>
      <c r="B303" s="77"/>
      <c r="C303" s="76"/>
      <c r="D303" s="351"/>
      <c r="E303" s="38"/>
    </row>
    <row r="304" spans="1:5" ht="12.75">
      <c r="A304" s="27"/>
      <c r="B304" s="77"/>
      <c r="C304" s="76"/>
      <c r="D304" s="351"/>
      <c r="E304" s="38"/>
    </row>
    <row r="305" spans="1:5" ht="12.75">
      <c r="A305" s="621"/>
      <c r="B305" s="621"/>
      <c r="C305" s="621"/>
      <c r="D305" s="340"/>
      <c r="E305" s="38"/>
    </row>
    <row r="306" spans="1:5" ht="12.75">
      <c r="A306" s="27"/>
      <c r="B306" s="77"/>
      <c r="C306" s="382"/>
      <c r="D306" s="351"/>
      <c r="E306" s="38"/>
    </row>
    <row r="307" spans="1:5" ht="12.75">
      <c r="A307" s="27"/>
      <c r="B307" s="77"/>
      <c r="C307" s="76"/>
      <c r="D307" s="351"/>
      <c r="E307" s="38"/>
    </row>
    <row r="308" spans="1:5" ht="12.75">
      <c r="A308" s="27"/>
      <c r="B308" s="77"/>
      <c r="C308" s="76"/>
      <c r="D308" s="351"/>
      <c r="E308" s="38"/>
    </row>
    <row r="309" spans="1:5" ht="12.75">
      <c r="A309" s="27"/>
      <c r="B309" s="77"/>
      <c r="C309" s="76"/>
      <c r="D309" s="351"/>
      <c r="E309" s="38"/>
    </row>
    <row r="310" spans="1:5" ht="12.75">
      <c r="A310" s="14"/>
      <c r="B310" s="13"/>
      <c r="C310" s="35"/>
      <c r="D310" s="20"/>
      <c r="E310" s="20"/>
    </row>
    <row r="311" spans="1:5" ht="12.75">
      <c r="A311" s="379"/>
      <c r="B311" s="380"/>
      <c r="C311" s="379"/>
      <c r="D311" s="352"/>
      <c r="E311" s="20"/>
    </row>
    <row r="312" spans="1:5" ht="12.75">
      <c r="A312" s="14"/>
      <c r="B312" s="13"/>
      <c r="C312" s="14"/>
      <c r="D312" s="351"/>
      <c r="E312" s="20"/>
    </row>
    <row r="313" spans="1:5" ht="12.75">
      <c r="A313" s="14"/>
      <c r="B313" s="13"/>
      <c r="C313" s="14"/>
      <c r="D313" s="20"/>
      <c r="E313" s="20"/>
    </row>
    <row r="314" spans="1:5" ht="12.75">
      <c r="A314" s="14"/>
      <c r="B314" s="13"/>
      <c r="C314" s="14"/>
      <c r="D314" s="20"/>
      <c r="E314" s="20"/>
    </row>
    <row r="315" spans="1:5" ht="12.75">
      <c r="A315" s="14"/>
      <c r="B315" s="13"/>
      <c r="C315" s="35"/>
      <c r="D315" s="20"/>
      <c r="E315" s="20"/>
    </row>
    <row r="316" spans="1:5" ht="12.75">
      <c r="A316" s="14"/>
      <c r="B316" s="13"/>
      <c r="C316" s="14"/>
      <c r="D316" s="20"/>
      <c r="E316" s="20"/>
    </row>
    <row r="317" spans="1:5" ht="12.75">
      <c r="A317" s="14"/>
      <c r="B317" s="13"/>
      <c r="C317" s="14"/>
      <c r="D317" s="20"/>
      <c r="E317" s="20"/>
    </row>
    <row r="318" spans="1:5" ht="12.75">
      <c r="A318" s="14"/>
      <c r="B318" s="13"/>
      <c r="C318" s="14"/>
      <c r="D318" s="20"/>
      <c r="E318" s="20"/>
    </row>
    <row r="319" spans="1:5" ht="12.75">
      <c r="A319" s="21"/>
      <c r="B319" s="9"/>
      <c r="C319" s="11"/>
      <c r="D319" s="29"/>
      <c r="E319" s="29"/>
    </row>
    <row r="320" spans="1:5" ht="12.75">
      <c r="A320" s="26"/>
      <c r="B320" s="2"/>
      <c r="C320" s="37"/>
      <c r="D320" s="36"/>
      <c r="E320" s="534"/>
    </row>
    <row r="321" spans="1:5" ht="12.75">
      <c r="A321" s="14"/>
      <c r="B321" s="2"/>
      <c r="C321" s="37"/>
      <c r="D321" s="29"/>
      <c r="E321" s="29"/>
    </row>
    <row r="322" spans="1:5" ht="12.75">
      <c r="A322" s="14"/>
      <c r="B322" s="16"/>
      <c r="C322" s="2"/>
      <c r="D322" s="29"/>
      <c r="E322" s="29"/>
    </row>
    <row r="323" spans="1:5" ht="12.75">
      <c r="A323" s="14"/>
      <c r="B323" s="16"/>
      <c r="C323" s="2"/>
      <c r="D323" s="29"/>
      <c r="E323" s="29"/>
    </row>
    <row r="324" spans="1:5" s="12" customFormat="1" ht="12.75">
      <c r="A324" s="14"/>
      <c r="B324" s="16"/>
      <c r="C324" s="2"/>
      <c r="D324" s="29"/>
      <c r="E324" s="29"/>
    </row>
    <row r="325" spans="1:5" ht="12.75">
      <c r="A325" s="14"/>
      <c r="B325" s="16"/>
      <c r="C325" s="2"/>
      <c r="D325" s="29"/>
      <c r="E325" s="29"/>
    </row>
    <row r="326" spans="1:5" ht="12.75">
      <c r="A326" s="14"/>
      <c r="B326" s="16"/>
      <c r="C326" s="2"/>
      <c r="D326" s="29"/>
      <c r="E326" s="29"/>
    </row>
    <row r="327" spans="1:5" ht="12.75">
      <c r="A327" s="14"/>
      <c r="B327" s="16"/>
      <c r="C327" s="2"/>
      <c r="D327" s="29"/>
      <c r="E327" s="29"/>
    </row>
    <row r="328" spans="2:5" ht="12.75">
      <c r="B328" s="16"/>
      <c r="C328" s="3"/>
      <c r="D328" s="10"/>
      <c r="E328" s="10"/>
    </row>
    <row r="329" spans="1:5" s="12" customFormat="1" ht="12.75">
      <c r="A329"/>
      <c r="B329" s="16"/>
      <c r="C329" s="19"/>
      <c r="D329" s="5"/>
      <c r="E329" s="5"/>
    </row>
    <row r="330" spans="2:5" ht="12.75">
      <c r="B330" s="2"/>
      <c r="C330" s="18"/>
      <c r="D330" s="5"/>
      <c r="E330" s="5"/>
    </row>
    <row r="331" spans="1:5" ht="12.75">
      <c r="A331" s="12"/>
      <c r="B331" s="2"/>
      <c r="C331" s="1"/>
      <c r="D331" s="10"/>
      <c r="E331" s="10"/>
    </row>
    <row r="332" spans="2:3" ht="12.75">
      <c r="B332" s="2"/>
      <c r="C332" s="6"/>
    </row>
    <row r="333" spans="2:5" ht="12.75">
      <c r="B333" s="2"/>
      <c r="C333" s="7"/>
      <c r="D333" s="10"/>
      <c r="E333" s="10"/>
    </row>
    <row r="334" spans="2:5" ht="12.75">
      <c r="B334" s="2"/>
      <c r="C334" s="1"/>
      <c r="D334" s="5"/>
      <c r="E334" s="5"/>
    </row>
    <row r="335" spans="3:5" ht="15.75">
      <c r="C335" s="22"/>
      <c r="D335" s="23"/>
      <c r="E335" s="23"/>
    </row>
    <row r="336" spans="3:5" ht="15.75">
      <c r="C336" s="22"/>
      <c r="D336" s="23"/>
      <c r="E336" s="23"/>
    </row>
    <row r="337" spans="3:5" ht="15.75">
      <c r="C337" s="22"/>
      <c r="D337" s="23"/>
      <c r="E337" s="23"/>
    </row>
    <row r="338" spans="4:5" ht="12.75">
      <c r="D338" s="5"/>
      <c r="E338" s="5"/>
    </row>
    <row r="339" spans="3:5" ht="12.75">
      <c r="C339" s="24"/>
      <c r="D339" s="5"/>
      <c r="E339" s="5"/>
    </row>
    <row r="340" spans="3:5" ht="12.75">
      <c r="C340" s="24"/>
      <c r="D340" s="5"/>
      <c r="E340" s="5"/>
    </row>
    <row r="341" spans="1:5" s="12" customFormat="1" ht="12.75">
      <c r="A341"/>
      <c r="B341"/>
      <c r="C341"/>
      <c r="D341" s="5"/>
      <c r="E341" s="5"/>
    </row>
    <row r="342" spans="4:5" ht="12.75">
      <c r="D342" s="5"/>
      <c r="E342" s="5"/>
    </row>
    <row r="343" spans="4:5" ht="12.75">
      <c r="D343" s="5"/>
      <c r="E343" s="5"/>
    </row>
    <row r="344" spans="4:5" ht="12.75">
      <c r="D344" s="5"/>
      <c r="E344" s="5"/>
    </row>
    <row r="345" spans="4:5" ht="12.75">
      <c r="D345" s="5"/>
      <c r="E345" s="5"/>
    </row>
    <row r="346" spans="1:5" s="8" customFormat="1" ht="12.75">
      <c r="A346"/>
      <c r="B346"/>
      <c r="C346"/>
      <c r="D346" s="5"/>
      <c r="E346" s="5"/>
    </row>
    <row r="347" spans="4:5" ht="12.75">
      <c r="D347" s="5"/>
      <c r="E347" s="5"/>
    </row>
    <row r="348" spans="4:5" ht="12.75">
      <c r="D348" s="5"/>
      <c r="E348" s="5"/>
    </row>
    <row r="349" spans="4:5" ht="12.75">
      <c r="D349" s="5"/>
      <c r="E349" s="5"/>
    </row>
    <row r="350" spans="4:5" ht="12.75">
      <c r="D350" s="5"/>
      <c r="E350" s="5"/>
    </row>
    <row r="351" spans="4:5" ht="12.75">
      <c r="D351" s="5"/>
      <c r="E351" s="5"/>
    </row>
    <row r="352" spans="4:5" ht="12.75">
      <c r="D352" s="5"/>
      <c r="E352" s="5"/>
    </row>
    <row r="353" spans="4:5" ht="12.75">
      <c r="D353" s="5"/>
      <c r="E353" s="5"/>
    </row>
    <row r="354" spans="4:5" ht="12.75">
      <c r="D354" s="5"/>
      <c r="E354" s="5"/>
    </row>
    <row r="355" spans="4:5" ht="12.75">
      <c r="D355" s="5"/>
      <c r="E355" s="5"/>
    </row>
    <row r="356" spans="4:5" ht="12.75">
      <c r="D356" s="5"/>
      <c r="E356" s="5"/>
    </row>
    <row r="357" spans="4:5" ht="12.75">
      <c r="D357" s="5"/>
      <c r="E357" s="5"/>
    </row>
    <row r="358" spans="4:5" ht="12.75">
      <c r="D358" s="5"/>
      <c r="E358" s="5"/>
    </row>
    <row r="359" spans="4:5" ht="12.75">
      <c r="D359" s="5"/>
      <c r="E359" s="5"/>
    </row>
    <row r="360" spans="4:5" ht="12.75">
      <c r="D360" s="5"/>
      <c r="E360" s="5"/>
    </row>
    <row r="361" spans="4:5" ht="12.75">
      <c r="D361" s="5"/>
      <c r="E361" s="5"/>
    </row>
    <row r="362" spans="4:5" ht="12.75">
      <c r="D362" s="5"/>
      <c r="E362" s="5"/>
    </row>
    <row r="363" spans="4:5" ht="12.75">
      <c r="D363" s="5"/>
      <c r="E363" s="5"/>
    </row>
    <row r="364" spans="4:5" ht="12.75">
      <c r="D364" s="5"/>
      <c r="E364" s="5"/>
    </row>
    <row r="365" spans="4:5" ht="12.75">
      <c r="D365" s="5"/>
      <c r="E365" s="5"/>
    </row>
    <row r="366" spans="4:5" ht="12.75">
      <c r="D366" s="5"/>
      <c r="E366" s="5"/>
    </row>
    <row r="367" spans="4:5" ht="12.75">
      <c r="D367" s="5"/>
      <c r="E367" s="5"/>
    </row>
    <row r="368" spans="4:5" ht="12.75">
      <c r="D368" s="5"/>
      <c r="E368" s="5"/>
    </row>
    <row r="369" spans="4:5" ht="12.75">
      <c r="D369" s="5"/>
      <c r="E369" s="5"/>
    </row>
    <row r="370" spans="4:5" ht="12.75">
      <c r="D370" s="5"/>
      <c r="E370" s="5"/>
    </row>
    <row r="371" spans="4:5" ht="12.75">
      <c r="D371" s="5"/>
      <c r="E371" s="5"/>
    </row>
    <row r="372" spans="4:5" ht="12.75">
      <c r="D372" s="5"/>
      <c r="E372" s="5"/>
    </row>
    <row r="373" spans="4:5" ht="12.75">
      <c r="D373" s="5"/>
      <c r="E373" s="5"/>
    </row>
    <row r="374" spans="4:5" ht="12.75">
      <c r="D374" s="5"/>
      <c r="E374" s="5"/>
    </row>
    <row r="375" spans="4:5" ht="12.75">
      <c r="D375" s="5"/>
      <c r="E375" s="5"/>
    </row>
    <row r="376" spans="4:5" ht="12.75">
      <c r="D376" s="5"/>
      <c r="E376" s="5"/>
    </row>
    <row r="377" spans="4:5" ht="12.75">
      <c r="D377" s="5"/>
      <c r="E377" s="5"/>
    </row>
    <row r="378" spans="4:5" ht="12.75">
      <c r="D378" s="5"/>
      <c r="E378" s="5"/>
    </row>
    <row r="379" spans="4:5" ht="12.75">
      <c r="D379" s="5"/>
      <c r="E379" s="5"/>
    </row>
    <row r="380" spans="4:5" ht="12.75">
      <c r="D380" s="5"/>
      <c r="E380" s="5"/>
    </row>
    <row r="381" spans="4:5" ht="12.75">
      <c r="D381" s="5"/>
      <c r="E381" s="5"/>
    </row>
    <row r="382" spans="4:5" ht="12.75">
      <c r="D382" s="5"/>
      <c r="E382" s="5"/>
    </row>
    <row r="383" spans="4:5" ht="12.75">
      <c r="D383" s="5"/>
      <c r="E383" s="5"/>
    </row>
    <row r="384" spans="4:5" ht="12.75">
      <c r="D384" s="5"/>
      <c r="E384" s="5"/>
    </row>
    <row r="385" spans="4:5" ht="12.75">
      <c r="D385" s="5"/>
      <c r="E385" s="5"/>
    </row>
    <row r="386" spans="4:5" ht="12.75">
      <c r="D386" s="5"/>
      <c r="E386" s="5"/>
    </row>
    <row r="387" spans="4:5" ht="12.75">
      <c r="D387" s="5"/>
      <c r="E387" s="5"/>
    </row>
    <row r="388" spans="4:5" ht="12.75">
      <c r="D388" s="5"/>
      <c r="E388" s="5"/>
    </row>
    <row r="389" spans="4:5" ht="12.75">
      <c r="D389" s="5"/>
      <c r="E389" s="5"/>
    </row>
    <row r="390" spans="4:5" ht="12.75">
      <c r="D390" s="5"/>
      <c r="E390" s="5"/>
    </row>
    <row r="391" spans="4:5" ht="12.75">
      <c r="D391" s="5"/>
      <c r="E391" s="5"/>
    </row>
    <row r="392" spans="4:5" ht="12.75">
      <c r="D392" s="5"/>
      <c r="E392" s="5"/>
    </row>
    <row r="393" spans="4:5" ht="12.75">
      <c r="D393" s="5"/>
      <c r="E393" s="5"/>
    </row>
    <row r="394" spans="4:5" ht="12.75">
      <c r="D394" s="5"/>
      <c r="E394" s="5"/>
    </row>
    <row r="395" spans="4:5" ht="12.75">
      <c r="D395" s="5"/>
      <c r="E395" s="5"/>
    </row>
    <row r="396" spans="4:5" ht="12.75">
      <c r="D396" s="5"/>
      <c r="E396" s="5"/>
    </row>
    <row r="397" spans="4:5" ht="12.75">
      <c r="D397" s="5"/>
      <c r="E397" s="5"/>
    </row>
    <row r="398" spans="4:5" ht="12.75">
      <c r="D398" s="5"/>
      <c r="E398" s="5"/>
    </row>
    <row r="399" spans="4:5" ht="12.75">
      <c r="D399" s="5"/>
      <c r="E399" s="5"/>
    </row>
    <row r="400" spans="4:5" ht="12.75">
      <c r="D400" s="5"/>
      <c r="E400" s="5"/>
    </row>
    <row r="401" spans="4:5" ht="12.75">
      <c r="D401" s="5"/>
      <c r="E401" s="5"/>
    </row>
    <row r="402" spans="4:5" ht="12.75">
      <c r="D402" s="5"/>
      <c r="E402" s="5"/>
    </row>
    <row r="403" spans="4:5" ht="12.75">
      <c r="D403" s="5"/>
      <c r="E403" s="5"/>
    </row>
    <row r="404" spans="4:5" ht="12.75">
      <c r="D404" s="5"/>
      <c r="E404" s="5"/>
    </row>
    <row r="405" spans="4:5" ht="12.75">
      <c r="D405" s="5"/>
      <c r="E405" s="5"/>
    </row>
    <row r="406" spans="4:5" ht="12.75">
      <c r="D406" s="5"/>
      <c r="E406" s="5"/>
    </row>
    <row r="407" spans="4:5" ht="12.75">
      <c r="D407" s="5"/>
      <c r="E407" s="5"/>
    </row>
    <row r="408" spans="4:5" ht="12.75">
      <c r="D408" s="5"/>
      <c r="E408" s="5"/>
    </row>
    <row r="409" spans="4:5" ht="12.75">
      <c r="D409" s="5"/>
      <c r="E409" s="5"/>
    </row>
    <row r="410" spans="4:5" ht="12.75">
      <c r="D410" s="5"/>
      <c r="E410" s="5"/>
    </row>
    <row r="411" spans="4:5" ht="12.75">
      <c r="D411" s="5"/>
      <c r="E411" s="5"/>
    </row>
    <row r="412" spans="4:5" ht="12.75">
      <c r="D412" s="5"/>
      <c r="E412" s="5"/>
    </row>
    <row r="413" spans="4:5" ht="12.75">
      <c r="D413" s="5"/>
      <c r="E413" s="5"/>
    </row>
    <row r="414" spans="4:5" ht="12.75">
      <c r="D414" s="5"/>
      <c r="E414" s="5"/>
    </row>
    <row r="415" spans="4:5" ht="12.75">
      <c r="D415" s="5"/>
      <c r="E415" s="5"/>
    </row>
    <row r="416" spans="4:5" ht="12.75">
      <c r="D416" s="5"/>
      <c r="E416" s="5"/>
    </row>
    <row r="417" spans="4:5" ht="12.75">
      <c r="D417" s="5"/>
      <c r="E417" s="5"/>
    </row>
    <row r="418" spans="4:5" ht="12.75">
      <c r="D418" s="5"/>
      <c r="E418" s="5"/>
    </row>
    <row r="419" spans="4:5" ht="12.75">
      <c r="D419" s="5"/>
      <c r="E419" s="5"/>
    </row>
    <row r="420" spans="4:5" ht="12.75">
      <c r="D420" s="5"/>
      <c r="E420" s="5"/>
    </row>
    <row r="421" spans="4:5" ht="12.75">
      <c r="D421" s="5"/>
      <c r="E421" s="5"/>
    </row>
    <row r="422" spans="4:5" ht="12.75">
      <c r="D422" s="5"/>
      <c r="E422" s="5"/>
    </row>
    <row r="423" spans="4:5" ht="12.75">
      <c r="D423" s="5"/>
      <c r="E423" s="5"/>
    </row>
    <row r="424" spans="4:5" ht="12.75">
      <c r="D424" s="5"/>
      <c r="E424" s="5"/>
    </row>
    <row r="425" spans="4:5" ht="12.75">
      <c r="D425" s="5"/>
      <c r="E425" s="5"/>
    </row>
    <row r="426" spans="4:5" ht="12.75">
      <c r="D426" s="5"/>
      <c r="E426" s="5"/>
    </row>
    <row r="427" spans="4:5" ht="12.75">
      <c r="D427" s="5"/>
      <c r="E427" s="5"/>
    </row>
    <row r="428" spans="4:5" ht="12.75">
      <c r="D428" s="5"/>
      <c r="E428" s="5"/>
    </row>
    <row r="429" spans="4:5" ht="12.75">
      <c r="D429" s="5"/>
      <c r="E429" s="5"/>
    </row>
    <row r="430" spans="4:5" ht="12.75">
      <c r="D430" s="5"/>
      <c r="E430" s="5"/>
    </row>
    <row r="431" spans="4:5" ht="12.75">
      <c r="D431" s="5"/>
      <c r="E431" s="5"/>
    </row>
    <row r="432" spans="4:5" ht="12.75">
      <c r="D432" s="5"/>
      <c r="E432" s="5"/>
    </row>
    <row r="433" spans="4:5" ht="12.75">
      <c r="D433" s="5"/>
      <c r="E433" s="5"/>
    </row>
    <row r="434" spans="4:5" ht="12.75">
      <c r="D434" s="5"/>
      <c r="E434" s="5"/>
    </row>
    <row r="435" spans="4:5" ht="12.75">
      <c r="D435" s="5"/>
      <c r="E435" s="5"/>
    </row>
    <row r="436" spans="4:5" ht="12.75">
      <c r="D436" s="5"/>
      <c r="E436" s="5"/>
    </row>
    <row r="437" spans="4:5" ht="12.75">
      <c r="D437" s="5"/>
      <c r="E437" s="5"/>
    </row>
    <row r="438" spans="4:5" ht="12.75">
      <c r="D438" s="5"/>
      <c r="E438" s="5"/>
    </row>
    <row r="439" spans="4:5" ht="12.75">
      <c r="D439" s="5"/>
      <c r="E439" s="5"/>
    </row>
    <row r="440" spans="4:5" ht="12.75">
      <c r="D440" s="5"/>
      <c r="E440" s="5"/>
    </row>
    <row r="441" spans="4:5" ht="12.75">
      <c r="D441" s="5"/>
      <c r="E441" s="5"/>
    </row>
    <row r="442" spans="4:5" ht="12.75">
      <c r="D442" s="5"/>
      <c r="E442" s="5"/>
    </row>
    <row r="443" spans="4:5" ht="12.75">
      <c r="D443" s="5"/>
      <c r="E443" s="5"/>
    </row>
    <row r="444" spans="4:5" ht="12.75">
      <c r="D444" s="5"/>
      <c r="E444" s="5"/>
    </row>
    <row r="445" spans="4:5" ht="12.75">
      <c r="D445" s="5"/>
      <c r="E445" s="5"/>
    </row>
    <row r="446" spans="4:5" ht="12.75">
      <c r="D446" s="5"/>
      <c r="E446" s="5"/>
    </row>
    <row r="447" spans="4:5" ht="12.75">
      <c r="D447" s="5"/>
      <c r="E447" s="5"/>
    </row>
    <row r="448" spans="4:5" ht="12.75">
      <c r="D448" s="5"/>
      <c r="E448" s="5"/>
    </row>
    <row r="449" spans="4:5" ht="12.75">
      <c r="D449" s="5"/>
      <c r="E449" s="5"/>
    </row>
    <row r="450" spans="4:5" ht="12.75">
      <c r="D450" s="5"/>
      <c r="E450" s="5"/>
    </row>
    <row r="451" spans="4:5" ht="12.75">
      <c r="D451" s="5"/>
      <c r="E451" s="5"/>
    </row>
    <row r="452" spans="4:5" ht="12.75">
      <c r="D452" s="5"/>
      <c r="E452" s="5"/>
    </row>
    <row r="453" spans="4:5" ht="12.75">
      <c r="D453" s="5"/>
      <c r="E453" s="5"/>
    </row>
    <row r="454" spans="4:5" ht="12.75">
      <c r="D454" s="5"/>
      <c r="E454" s="5"/>
    </row>
    <row r="455" spans="4:5" ht="12.75">
      <c r="D455" s="5"/>
      <c r="E455" s="5"/>
    </row>
    <row r="456" spans="4:5" ht="12.75">
      <c r="D456" s="5"/>
      <c r="E456" s="5"/>
    </row>
    <row r="457" spans="4:5" ht="12.75">
      <c r="D457" s="5"/>
      <c r="E457" s="5"/>
    </row>
    <row r="458" spans="4:5" ht="12.75">
      <c r="D458" s="5"/>
      <c r="E458" s="5"/>
    </row>
    <row r="459" spans="4:5" ht="12.75">
      <c r="D459" s="5"/>
      <c r="E459" s="5"/>
    </row>
    <row r="460" spans="4:5" ht="12.75">
      <c r="D460" s="5"/>
      <c r="E460" s="5"/>
    </row>
    <row r="461" spans="4:5" ht="12.75">
      <c r="D461" s="5"/>
      <c r="E461" s="5"/>
    </row>
    <row r="462" spans="4:5" ht="12.75">
      <c r="D462" s="5"/>
      <c r="E462" s="5"/>
    </row>
    <row r="463" spans="4:5" ht="12.75">
      <c r="D463" s="5"/>
      <c r="E463" s="5"/>
    </row>
    <row r="464" spans="4:5" ht="12.75">
      <c r="D464" s="5"/>
      <c r="E464" s="5"/>
    </row>
    <row r="465" spans="4:5" ht="12.75">
      <c r="D465" s="5"/>
      <c r="E465" s="5"/>
    </row>
    <row r="466" spans="4:5" ht="12.75">
      <c r="D466" s="5"/>
      <c r="E466" s="5"/>
    </row>
    <row r="467" spans="4:5" ht="12.75">
      <c r="D467" s="5"/>
      <c r="E467" s="5"/>
    </row>
    <row r="468" spans="4:5" ht="12.75">
      <c r="D468" s="5"/>
      <c r="E468" s="5"/>
    </row>
    <row r="469" spans="4:5" ht="12.75">
      <c r="D469" s="5"/>
      <c r="E469" s="5"/>
    </row>
    <row r="470" spans="4:5" ht="12.75">
      <c r="D470" s="5"/>
      <c r="E470" s="5"/>
    </row>
    <row r="471" spans="4:5" ht="12.75">
      <c r="D471" s="5"/>
      <c r="E471" s="5"/>
    </row>
    <row r="472" spans="4:5" ht="12.75">
      <c r="D472" s="5"/>
      <c r="E472" s="5"/>
    </row>
    <row r="473" spans="4:5" ht="12.75">
      <c r="D473" s="5"/>
      <c r="E473" s="5"/>
    </row>
    <row r="474" spans="4:5" ht="12.75">
      <c r="D474" s="5"/>
      <c r="E474" s="5"/>
    </row>
    <row r="475" spans="4:5" ht="12.75">
      <c r="D475" s="5"/>
      <c r="E475" s="5"/>
    </row>
    <row r="476" spans="4:5" ht="12.75">
      <c r="D476" s="5"/>
      <c r="E476" s="5"/>
    </row>
    <row r="477" spans="4:5" ht="12.75">
      <c r="D477" s="5"/>
      <c r="E477" s="5"/>
    </row>
    <row r="478" spans="4:5" ht="12.75">
      <c r="D478" s="5"/>
      <c r="E478" s="5"/>
    </row>
    <row r="479" spans="4:5" ht="12.75">
      <c r="D479" s="5"/>
      <c r="E479" s="5"/>
    </row>
    <row r="480" spans="4:5" ht="12.75">
      <c r="D480" s="5"/>
      <c r="E480" s="5"/>
    </row>
    <row r="481" spans="4:5" ht="12.75">
      <c r="D481" s="5"/>
      <c r="E481" s="5"/>
    </row>
    <row r="482" spans="4:5" ht="12.75">
      <c r="D482" s="5"/>
      <c r="E482" s="5"/>
    </row>
    <row r="483" spans="4:5" ht="12.75">
      <c r="D483" s="5"/>
      <c r="E483" s="5"/>
    </row>
    <row r="484" spans="4:5" ht="12.75">
      <c r="D484" s="5"/>
      <c r="E484" s="5"/>
    </row>
    <row r="485" spans="4:5" ht="12.75">
      <c r="D485" s="5"/>
      <c r="E485" s="5"/>
    </row>
    <row r="486" spans="4:5" ht="12.75">
      <c r="D486" s="5"/>
      <c r="E486" s="5"/>
    </row>
    <row r="487" spans="4:5" ht="12.75">
      <c r="D487" s="5"/>
      <c r="E487" s="5"/>
    </row>
    <row r="488" spans="4:5" ht="12.75">
      <c r="D488" s="5"/>
      <c r="E488" s="5"/>
    </row>
    <row r="489" spans="4:5" ht="12.75">
      <c r="D489" s="5"/>
      <c r="E489" s="5"/>
    </row>
    <row r="490" spans="4:5" ht="12.75">
      <c r="D490" s="5"/>
      <c r="E490" s="5"/>
    </row>
    <row r="491" spans="4:5" ht="12.75">
      <c r="D491" s="5"/>
      <c r="E491" s="5"/>
    </row>
    <row r="492" spans="4:5" ht="12.75">
      <c r="D492" s="5"/>
      <c r="E492" s="5"/>
    </row>
    <row r="493" spans="4:5" ht="12.75">
      <c r="D493" s="5"/>
      <c r="E493" s="5"/>
    </row>
    <row r="494" spans="4:5" ht="12.75">
      <c r="D494" s="5"/>
      <c r="E494" s="5"/>
    </row>
    <row r="495" spans="4:5" ht="12.75">
      <c r="D495" s="5"/>
      <c r="E495" s="5"/>
    </row>
    <row r="496" spans="4:5" ht="12.75">
      <c r="D496" s="5"/>
      <c r="E496" s="5"/>
    </row>
    <row r="497" spans="4:5" ht="12.75">
      <c r="D497" s="5"/>
      <c r="E497" s="5"/>
    </row>
    <row r="498" spans="4:5" ht="12.75">
      <c r="D498" s="5"/>
      <c r="E498" s="5"/>
    </row>
    <row r="499" spans="4:5" ht="12.75">
      <c r="D499" s="5"/>
      <c r="E499" s="5"/>
    </row>
    <row r="500" spans="4:5" ht="12.75">
      <c r="D500" s="5"/>
      <c r="E500" s="5"/>
    </row>
    <row r="501" spans="4:5" ht="12.75">
      <c r="D501" s="5"/>
      <c r="E501" s="5"/>
    </row>
    <row r="502" spans="4:5" ht="12.75">
      <c r="D502" s="5"/>
      <c r="E502" s="5"/>
    </row>
    <row r="503" spans="4:5" ht="12.75">
      <c r="D503" s="5"/>
      <c r="E503" s="5"/>
    </row>
    <row r="504" spans="4:5" ht="12.75">
      <c r="D504" s="5"/>
      <c r="E504" s="5"/>
    </row>
    <row r="505" spans="4:5" ht="12.75">
      <c r="D505" s="5"/>
      <c r="E505" s="5"/>
    </row>
    <row r="506" spans="4:5" ht="12.75">
      <c r="D506" s="5"/>
      <c r="E506" s="5"/>
    </row>
    <row r="507" spans="4:5" ht="12.75">
      <c r="D507" s="5"/>
      <c r="E507" s="5"/>
    </row>
    <row r="508" spans="4:5" ht="12.75">
      <c r="D508" s="5"/>
      <c r="E508" s="5"/>
    </row>
    <row r="509" spans="4:5" ht="12.75">
      <c r="D509" s="5"/>
      <c r="E509" s="5"/>
    </row>
    <row r="510" spans="4:5" ht="12.75">
      <c r="D510" s="5"/>
      <c r="E510" s="5"/>
    </row>
    <row r="511" spans="4:5" ht="12.75">
      <c r="D511" s="5"/>
      <c r="E511" s="5"/>
    </row>
    <row r="512" spans="4:5" ht="12.75">
      <c r="D512" s="5"/>
      <c r="E512" s="5"/>
    </row>
    <row r="513" spans="4:5" ht="12.75">
      <c r="D513" s="5"/>
      <c r="E513" s="5"/>
    </row>
    <row r="514" spans="4:5" ht="12.75">
      <c r="D514" s="5"/>
      <c r="E514" s="5"/>
    </row>
    <row r="515" spans="4:5" ht="12.75">
      <c r="D515" s="5"/>
      <c r="E515" s="5"/>
    </row>
    <row r="516" spans="4:5" ht="12.75">
      <c r="D516" s="5"/>
      <c r="E516" s="5"/>
    </row>
    <row r="517" spans="4:5" ht="12.75">
      <c r="D517" s="5"/>
      <c r="E517" s="5"/>
    </row>
    <row r="518" spans="4:5" ht="12.75">
      <c r="D518" s="5"/>
      <c r="E518" s="5"/>
    </row>
    <row r="519" spans="4:5" ht="12.75">
      <c r="D519" s="5"/>
      <c r="E519" s="5"/>
    </row>
    <row r="520" spans="4:5" ht="12.75">
      <c r="D520" s="5"/>
      <c r="E520" s="5"/>
    </row>
    <row r="521" spans="4:5" ht="12.75">
      <c r="D521" s="5"/>
      <c r="E521" s="5"/>
    </row>
    <row r="522" spans="4:5" ht="12.75">
      <c r="D522" s="5"/>
      <c r="E522" s="5"/>
    </row>
    <row r="523" spans="4:5" ht="12.75">
      <c r="D523" s="5"/>
      <c r="E523" s="5"/>
    </row>
    <row r="524" spans="4:5" ht="12.75">
      <c r="D524" s="5"/>
      <c r="E524" s="5"/>
    </row>
    <row r="525" spans="4:5" ht="12.75">
      <c r="D525" s="5"/>
      <c r="E525" s="5"/>
    </row>
    <row r="526" spans="4:5" ht="12.75">
      <c r="D526" s="5"/>
      <c r="E526" s="5"/>
    </row>
    <row r="527" spans="4:5" ht="12.75">
      <c r="D527" s="5"/>
      <c r="E527" s="5"/>
    </row>
    <row r="528" spans="4:5" ht="12.75">
      <c r="D528" s="5"/>
      <c r="E528" s="5"/>
    </row>
    <row r="529" spans="4:5" ht="12.75">
      <c r="D529" s="5"/>
      <c r="E529" s="5"/>
    </row>
    <row r="530" spans="4:5" ht="12.75">
      <c r="D530" s="5"/>
      <c r="E530" s="5"/>
    </row>
    <row r="531" spans="4:5" ht="12.75">
      <c r="D531" s="5"/>
      <c r="E531" s="5"/>
    </row>
    <row r="532" spans="4:5" ht="12.75">
      <c r="D532" s="5"/>
      <c r="E532" s="5"/>
    </row>
    <row r="533" spans="4:5" ht="12.75">
      <c r="D533" s="5"/>
      <c r="E533" s="5"/>
    </row>
    <row r="534" spans="4:5" ht="12.75">
      <c r="D534" s="5"/>
      <c r="E534" s="5"/>
    </row>
    <row r="535" spans="4:5" ht="12.75">
      <c r="D535" s="5"/>
      <c r="E535" s="5"/>
    </row>
    <row r="536" spans="4:5" ht="12.75">
      <c r="D536" s="5"/>
      <c r="E536" s="5"/>
    </row>
    <row r="537" spans="4:5" ht="12.75">
      <c r="D537" s="5"/>
      <c r="E537" s="5"/>
    </row>
    <row r="538" spans="4:5" ht="12.75">
      <c r="D538" s="5"/>
      <c r="E538" s="5"/>
    </row>
    <row r="539" spans="4:5" ht="12.75">
      <c r="D539" s="5"/>
      <c r="E539" s="5"/>
    </row>
    <row r="540" spans="4:5" ht="12.75">
      <c r="D540" s="5"/>
      <c r="E540" s="5"/>
    </row>
    <row r="541" spans="4:5" ht="12.75">
      <c r="D541" s="5"/>
      <c r="E541" s="5"/>
    </row>
    <row r="542" spans="4:5" ht="12.75">
      <c r="D542" s="5"/>
      <c r="E542" s="5"/>
    </row>
    <row r="543" spans="4:5" ht="12.75">
      <c r="D543" s="5"/>
      <c r="E543" s="5"/>
    </row>
    <row r="544" spans="4:5" ht="12.75">
      <c r="D544" s="5"/>
      <c r="E544" s="5"/>
    </row>
    <row r="545" spans="4:5" ht="12.75">
      <c r="D545" s="5"/>
      <c r="E545" s="5"/>
    </row>
    <row r="546" spans="4:5" ht="12.75">
      <c r="D546" s="5"/>
      <c r="E546" s="5"/>
    </row>
    <row r="547" spans="4:5" ht="12.75">
      <c r="D547" s="5"/>
      <c r="E547" s="5"/>
    </row>
  </sheetData>
  <sheetProtection/>
  <mergeCells count="20">
    <mergeCell ref="B250:C250"/>
    <mergeCell ref="A242:B242"/>
    <mergeCell ref="C266:D266"/>
    <mergeCell ref="A268:D268"/>
    <mergeCell ref="A255:B255"/>
    <mergeCell ref="A253:D253"/>
    <mergeCell ref="A254:D254"/>
    <mergeCell ref="A277:B277"/>
    <mergeCell ref="A285:B285"/>
    <mergeCell ref="A2:F2"/>
    <mergeCell ref="A7:B7"/>
    <mergeCell ref="A19:B19"/>
    <mergeCell ref="A104:B104"/>
    <mergeCell ref="A217:B217"/>
    <mergeCell ref="A269:D269"/>
    <mergeCell ref="A289:B289"/>
    <mergeCell ref="A293:B293"/>
    <mergeCell ref="A297:B297"/>
    <mergeCell ref="A302:B302"/>
    <mergeCell ref="A305:C30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Istarska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Peruško Hajnc</dc:creator>
  <cp:keywords/>
  <dc:description/>
  <cp:lastModifiedBy>Korisnik</cp:lastModifiedBy>
  <cp:lastPrinted>2018-11-28T08:54:06Z</cp:lastPrinted>
  <dcterms:created xsi:type="dcterms:W3CDTF">2013-09-16T08:19:56Z</dcterms:created>
  <dcterms:modified xsi:type="dcterms:W3CDTF">2018-12-10T08:34:41Z</dcterms:modified>
  <cp:category/>
  <cp:version/>
  <cp:contentType/>
  <cp:contentStatus/>
</cp:coreProperties>
</file>